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9720" windowHeight="6495"/>
  </bookViews>
  <sheets>
    <sheet name="c030203" sheetId="1" r:id="rId1"/>
  </sheets>
  <definedNames>
    <definedName name="_xlnm.Print_Area" localSheetId="0">'c030203'!$A$2:$V$83</definedName>
  </definedNames>
  <calcPr calcId="125725"/>
</workbook>
</file>

<file path=xl/calcChain.xml><?xml version="1.0" encoding="utf-8"?>
<calcChain xmlns="http://schemas.openxmlformats.org/spreadsheetml/2006/main">
  <c r="E31" i="1"/>
  <c r="F39" s="1"/>
  <c r="O68"/>
  <c r="P77" s="1"/>
  <c r="C31"/>
  <c r="D35" s="1"/>
  <c r="M68"/>
  <c r="N77" s="1"/>
  <c r="D38"/>
  <c r="I68"/>
  <c r="K68"/>
  <c r="L76" s="1"/>
  <c r="J25"/>
  <c r="G68"/>
  <c r="H72" s="1"/>
  <c r="E20"/>
  <c r="F23"/>
  <c r="J72"/>
  <c r="G20"/>
  <c r="H24" s="1"/>
  <c r="E68"/>
  <c r="F78" s="1"/>
  <c r="C68"/>
  <c r="D78" s="1"/>
  <c r="I51"/>
  <c r="J59" s="1"/>
  <c r="G51"/>
  <c r="H59" s="1"/>
  <c r="E51"/>
  <c r="F59" s="1"/>
  <c r="C51"/>
  <c r="D59" s="1"/>
  <c r="C20"/>
  <c r="D22" s="1"/>
  <c r="K7"/>
  <c r="L13" s="1"/>
  <c r="I7"/>
  <c r="J12" s="1"/>
  <c r="G7"/>
  <c r="H13" s="1"/>
  <c r="F7"/>
  <c r="E7"/>
  <c r="C7"/>
  <c r="D12" s="1"/>
  <c r="H10"/>
  <c r="J13"/>
  <c r="D25"/>
  <c r="F53"/>
  <c r="F54"/>
  <c r="F55"/>
  <c r="J55"/>
  <c r="F56"/>
  <c r="J56"/>
  <c r="F57"/>
  <c r="J57"/>
  <c r="F58"/>
  <c r="J58"/>
  <c r="F70"/>
  <c r="F71"/>
  <c r="F72"/>
  <c r="F73"/>
  <c r="F74"/>
  <c r="F75"/>
  <c r="J10"/>
  <c r="H11"/>
  <c r="L11"/>
  <c r="L12"/>
  <c r="D53"/>
  <c r="H53"/>
  <c r="D54"/>
  <c r="H54"/>
  <c r="D55"/>
  <c r="H55"/>
  <c r="D56"/>
  <c r="H56"/>
  <c r="D57"/>
  <c r="H57"/>
  <c r="D58"/>
  <c r="H58"/>
  <c r="D70"/>
  <c r="D71"/>
  <c r="D72"/>
  <c r="D73"/>
  <c r="D74"/>
  <c r="D75"/>
  <c r="L71"/>
  <c r="L73"/>
  <c r="L75"/>
  <c r="L78"/>
  <c r="L70"/>
  <c r="L72"/>
  <c r="L74"/>
  <c r="J22"/>
  <c r="J24"/>
  <c r="J26"/>
  <c r="J23"/>
  <c r="H25"/>
  <c r="H22"/>
  <c r="H23"/>
  <c r="J78"/>
  <c r="J75"/>
  <c r="J73"/>
  <c r="J71"/>
  <c r="F26"/>
  <c r="F24"/>
  <c r="H78"/>
  <c r="H75"/>
  <c r="H73"/>
  <c r="H71"/>
  <c r="D13"/>
  <c r="H12"/>
  <c r="J11"/>
  <c r="H26"/>
  <c r="J70"/>
  <c r="J76"/>
  <c r="J74"/>
  <c r="F22"/>
  <c r="F25"/>
  <c r="H70"/>
  <c r="H76"/>
  <c r="H74"/>
  <c r="J68"/>
  <c r="D40"/>
  <c r="D9"/>
  <c r="D34"/>
  <c r="D37"/>
  <c r="D39"/>
  <c r="N70"/>
  <c r="N72"/>
  <c r="N74"/>
  <c r="N76"/>
  <c r="N78"/>
  <c r="D36"/>
  <c r="N71"/>
  <c r="N73"/>
  <c r="N75"/>
  <c r="D24"/>
  <c r="L9"/>
  <c r="L68" l="1"/>
  <c r="H9"/>
  <c r="F34"/>
  <c r="F36"/>
  <c r="F38"/>
  <c r="F40"/>
  <c r="P72"/>
  <c r="F33"/>
  <c r="F35"/>
  <c r="F37"/>
  <c r="P70"/>
  <c r="P74"/>
  <c r="P76"/>
  <c r="P78"/>
  <c r="P71"/>
  <c r="P73"/>
  <c r="P75"/>
  <c r="H68"/>
  <c r="F20"/>
  <c r="J20"/>
  <c r="F68"/>
  <c r="N68"/>
  <c r="H7"/>
  <c r="D68"/>
  <c r="H20"/>
  <c r="D51"/>
  <c r="H51"/>
  <c r="F51"/>
  <c r="J54"/>
  <c r="J53"/>
  <c r="D26"/>
  <c r="L10"/>
  <c r="L7" s="1"/>
  <c r="D11"/>
  <c r="J51" l="1"/>
</calcChain>
</file>

<file path=xl/sharedStrings.xml><?xml version="1.0" encoding="utf-8"?>
<sst xmlns="http://schemas.openxmlformats.org/spreadsheetml/2006/main" count="118" uniqueCount="34">
  <si>
    <t>Agrupamiento</t>
  </si>
  <si>
    <t>Total</t>
  </si>
  <si>
    <t>%</t>
  </si>
  <si>
    <t>...</t>
  </si>
  <si>
    <t>Profesionales</t>
  </si>
  <si>
    <t>Enfermeros</t>
  </si>
  <si>
    <t>Administrativos</t>
  </si>
  <si>
    <t>continúa....</t>
  </si>
  <si>
    <t>Mant. Y Serv.Gral.</t>
  </si>
  <si>
    <t>Especialidad</t>
  </si>
  <si>
    <t>Médicos</t>
  </si>
  <si>
    <t>Odontólogos</t>
  </si>
  <si>
    <t>Bioquímicos</t>
  </si>
  <si>
    <t>Nutricionistas</t>
  </si>
  <si>
    <t>Psicólogos</t>
  </si>
  <si>
    <t>Asistentes Sociales</t>
  </si>
  <si>
    <t>Otros</t>
  </si>
  <si>
    <t>Fuente: Ministerio de Salud Pública.</t>
  </si>
  <si>
    <t>Kinesiólogo y Fisioterapeuta</t>
  </si>
  <si>
    <t>Residentes</t>
  </si>
  <si>
    <t>Profesional Salud</t>
  </si>
  <si>
    <t>Mantenimiento</t>
  </si>
  <si>
    <t>Agente Sanitario</t>
  </si>
  <si>
    <t xml:space="preserve">Otros Profesionales </t>
  </si>
  <si>
    <t>Técn. Y Aux.</t>
  </si>
  <si>
    <t>Técnico</t>
  </si>
  <si>
    <t>Dirección de Personal.</t>
  </si>
  <si>
    <t xml:space="preserve">Fuente: Ministerio de Salud Pública. </t>
  </si>
  <si>
    <t>3.2.3.1_  Distribución de profesionales según especialidad. Provincia de Salta. Años 2005 a 2015.</t>
  </si>
  <si>
    <t>2015*</t>
  </si>
  <si>
    <t>* Personal Ministerio de Salud Pública/Unidad cabecera/Servicios Asistenciales/Centralizados/Autogestión Hospitalaria/Gestión Comunitaria/Hospital Público Infantil SE</t>
  </si>
  <si>
    <t>Residente</t>
  </si>
  <si>
    <t>-</t>
  </si>
  <si>
    <t>3.2.3._  Distribución del recurso humano según agrupamiento. Provincia de Salta. Años 2005 a  2015.</t>
  </si>
</sst>
</file>

<file path=xl/styles.xml><?xml version="1.0" encoding="utf-8"?>
<styleSheet xmlns="http://schemas.openxmlformats.org/spreadsheetml/2006/main">
  <numFmts count="6">
    <numFmt numFmtId="164" formatCode="#,##0.0"/>
    <numFmt numFmtId="165" formatCode="0.0;[Red]0.0"/>
    <numFmt numFmtId="166" formatCode="_(* #,##0_);_(* \(#,##0\);_(* &quot;-&quot;??_);_(@_)"/>
    <numFmt numFmtId="167" formatCode="#,##0;[Red]#,##0"/>
    <numFmt numFmtId="168" formatCode="0.0"/>
    <numFmt numFmtId="169" formatCode="#,##0.0;[Red]#,##0.0"/>
  </numFmts>
  <fonts count="24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56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12" applyNumberFormat="0" applyAlignment="0" applyProtection="0"/>
    <xf numFmtId="0" fontId="9" fillId="22" borderId="13" applyNumberFormat="0" applyAlignment="0" applyProtection="0"/>
    <xf numFmtId="0" fontId="10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12" fillId="29" borderId="12" applyNumberFormat="0" applyAlignment="0" applyProtection="0"/>
    <xf numFmtId="0" fontId="13" fillId="30" borderId="0" applyNumberFormat="0" applyBorder="0" applyAlignment="0" applyProtection="0"/>
    <xf numFmtId="0" fontId="14" fillId="31" borderId="0" applyNumberFormat="0" applyBorder="0" applyAlignment="0" applyProtection="0"/>
    <xf numFmtId="0" fontId="3" fillId="0" borderId="0"/>
    <xf numFmtId="0" fontId="4" fillId="32" borderId="15" applyNumberFormat="0" applyFont="0" applyAlignment="0" applyProtection="0"/>
    <xf numFmtId="0" fontId="4" fillId="32" borderId="15" applyNumberFormat="0" applyFont="0" applyAlignment="0" applyProtection="0"/>
    <xf numFmtId="0" fontId="15" fillId="21" borderId="1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11" fillId="0" borderId="19" applyNumberFormat="0" applyFill="0" applyAlignment="0" applyProtection="0"/>
    <xf numFmtId="0" fontId="21" fillId="0" borderId="20" applyNumberFormat="0" applyFill="0" applyAlignment="0" applyProtection="0"/>
  </cellStyleXfs>
  <cellXfs count="77">
    <xf numFmtId="0" fontId="0" fillId="0" borderId="0" xfId="0" applyFont="1"/>
    <xf numFmtId="0" fontId="2" fillId="33" borderId="5" xfId="0" applyFont="1" applyFill="1" applyBorder="1" applyAlignment="1">
      <alignment horizontal="center"/>
    </xf>
    <xf numFmtId="0" fontId="1" fillId="33" borderId="6" xfId="0" applyFont="1" applyFill="1" applyBorder="1"/>
    <xf numFmtId="0" fontId="2" fillId="33" borderId="2" xfId="0" applyFont="1" applyFill="1" applyBorder="1" applyAlignment="1">
      <alignment horizontal="center"/>
    </xf>
    <xf numFmtId="0" fontId="2" fillId="33" borderId="4" xfId="0" applyFont="1" applyFill="1" applyBorder="1" applyAlignment="1">
      <alignment horizontal="center"/>
    </xf>
    <xf numFmtId="3" fontId="2" fillId="33" borderId="0" xfId="0" applyNumberFormat="1" applyFont="1" applyFill="1" applyAlignment="1">
      <alignment horizontal="right"/>
    </xf>
    <xf numFmtId="164" fontId="2" fillId="33" borderId="0" xfId="0" applyNumberFormat="1" applyFont="1" applyFill="1" applyAlignment="1">
      <alignment horizontal="right"/>
    </xf>
    <xf numFmtId="3" fontId="1" fillId="33" borderId="0" xfId="0" applyNumberFormat="1" applyFont="1" applyFill="1"/>
    <xf numFmtId="165" fontId="1" fillId="33" borderId="0" xfId="0" applyNumberFormat="1" applyFont="1" applyFill="1" applyAlignment="1">
      <alignment horizontal="right"/>
    </xf>
    <xf numFmtId="164" fontId="1" fillId="33" borderId="0" xfId="0" applyNumberFormat="1" applyFont="1" applyFill="1" applyAlignment="1">
      <alignment horizontal="right"/>
    </xf>
    <xf numFmtId="0" fontId="1" fillId="33" borderId="3" xfId="0" applyFont="1" applyFill="1" applyBorder="1"/>
    <xf numFmtId="3" fontId="1" fillId="33" borderId="3" xfId="0" applyNumberFormat="1" applyFont="1" applyFill="1" applyBorder="1"/>
    <xf numFmtId="165" fontId="1" fillId="33" borderId="3" xfId="0" applyNumberFormat="1" applyFont="1" applyFill="1" applyBorder="1" applyAlignment="1">
      <alignment horizontal="right"/>
    </xf>
    <xf numFmtId="164" fontId="1" fillId="33" borderId="3" xfId="0" applyNumberFormat="1" applyFont="1" applyFill="1" applyBorder="1" applyAlignment="1">
      <alignment horizontal="right"/>
    </xf>
    <xf numFmtId="3" fontId="1" fillId="33" borderId="0" xfId="0" applyNumberFormat="1" applyFont="1" applyFill="1" applyAlignment="1">
      <alignment horizontal="right"/>
    </xf>
    <xf numFmtId="3" fontId="1" fillId="33" borderId="3" xfId="0" applyNumberFormat="1" applyFont="1" applyFill="1" applyBorder="1" applyAlignment="1">
      <alignment horizontal="right"/>
    </xf>
    <xf numFmtId="3" fontId="2" fillId="33" borderId="7" xfId="0" applyNumberFormat="1" applyFont="1" applyFill="1" applyBorder="1" applyAlignment="1">
      <alignment horizontal="center"/>
    </xf>
    <xf numFmtId="3" fontId="2" fillId="33" borderId="0" xfId="0" applyNumberFormat="1" applyFont="1" applyFill="1"/>
    <xf numFmtId="165" fontId="2" fillId="33" borderId="0" xfId="0" applyNumberFormat="1" applyFont="1" applyFill="1" applyAlignment="1">
      <alignment horizontal="right"/>
    </xf>
    <xf numFmtId="0" fontId="1" fillId="33" borderId="0" xfId="0" applyFont="1" applyFill="1" applyBorder="1"/>
    <xf numFmtId="3" fontId="1" fillId="33" borderId="0" xfId="0" applyNumberFormat="1" applyFont="1" applyFill="1" applyBorder="1"/>
    <xf numFmtId="165" fontId="1" fillId="33" borderId="0" xfId="0" applyNumberFormat="1" applyFont="1" applyFill="1" applyBorder="1" applyAlignment="1">
      <alignment horizontal="right"/>
    </xf>
    <xf numFmtId="166" fontId="1" fillId="33" borderId="0" xfId="0" applyNumberFormat="1" applyFont="1" applyFill="1"/>
    <xf numFmtId="168" fontId="1" fillId="33" borderId="0" xfId="0" applyNumberFormat="1" applyFont="1" applyFill="1"/>
    <xf numFmtId="167" fontId="1" fillId="33" borderId="0" xfId="0" applyNumberFormat="1" applyFont="1" applyFill="1"/>
    <xf numFmtId="169" fontId="1" fillId="33" borderId="0" xfId="0" applyNumberFormat="1" applyFont="1" applyFill="1"/>
    <xf numFmtId="0" fontId="2" fillId="33" borderId="1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167" fontId="1" fillId="33" borderId="3" xfId="0" applyNumberFormat="1" applyFont="1" applyFill="1" applyBorder="1"/>
    <xf numFmtId="0" fontId="1" fillId="33" borderId="0" xfId="0" applyFont="1" applyFill="1"/>
    <xf numFmtId="3" fontId="22" fillId="33" borderId="0" xfId="0" applyNumberFormat="1" applyFont="1" applyFill="1"/>
    <xf numFmtId="168" fontId="2" fillId="33" borderId="0" xfId="0" applyNumberFormat="1" applyFont="1" applyFill="1"/>
    <xf numFmtId="168" fontId="22" fillId="33" borderId="0" xfId="0" applyNumberFormat="1" applyFont="1" applyFill="1"/>
    <xf numFmtId="3" fontId="23" fillId="33" borderId="0" xfId="0" applyNumberFormat="1" applyFont="1" applyFill="1"/>
    <xf numFmtId="167" fontId="1" fillId="33" borderId="0" xfId="0" applyNumberFormat="1" applyFont="1" applyFill="1" applyAlignment="1">
      <alignment horizontal="right"/>
    </xf>
    <xf numFmtId="168" fontId="1" fillId="33" borderId="0" xfId="0" applyNumberFormat="1" applyFont="1" applyFill="1" applyAlignment="1">
      <alignment horizontal="right"/>
    </xf>
    <xf numFmtId="3" fontId="1" fillId="33" borderId="0" xfId="45" applyNumberFormat="1" applyFont="1" applyFill="1" applyBorder="1"/>
    <xf numFmtId="168" fontId="23" fillId="33" borderId="0" xfId="0" applyNumberFormat="1" applyFont="1" applyFill="1"/>
    <xf numFmtId="0" fontId="1" fillId="33" borderId="0" xfId="45" applyFont="1" applyFill="1" applyBorder="1" applyAlignment="1">
      <alignment horizontal="left" vertical="center" wrapText="1"/>
    </xf>
    <xf numFmtId="167" fontId="1" fillId="33" borderId="0" xfId="0" applyNumberFormat="1" applyFont="1" applyFill="1" applyAlignment="1">
      <alignment horizontal="right" vertical="center"/>
    </xf>
    <xf numFmtId="168" fontId="1" fillId="33" borderId="0" xfId="0" applyNumberFormat="1" applyFont="1" applyFill="1" applyAlignment="1">
      <alignment horizontal="right" vertical="center"/>
    </xf>
    <xf numFmtId="3" fontId="1" fillId="33" borderId="0" xfId="45" applyNumberFormat="1" applyFont="1" applyFill="1" applyBorder="1" applyAlignment="1">
      <alignment vertical="center"/>
    </xf>
    <xf numFmtId="168" fontId="1" fillId="33" borderId="0" xfId="0" applyNumberFormat="1" applyFont="1" applyFill="1" applyAlignment="1">
      <alignment vertical="center"/>
    </xf>
    <xf numFmtId="3" fontId="1" fillId="33" borderId="0" xfId="0" applyNumberFormat="1" applyFont="1" applyFill="1" applyAlignment="1">
      <alignment vertical="center"/>
    </xf>
    <xf numFmtId="3" fontId="23" fillId="33" borderId="0" xfId="0" applyNumberFormat="1" applyFont="1" applyFill="1" applyAlignment="1">
      <alignment horizontal="right" vertical="center"/>
    </xf>
    <xf numFmtId="168" fontId="23" fillId="33" borderId="0" xfId="0" applyNumberFormat="1" applyFont="1" applyFill="1" applyAlignment="1">
      <alignment horizontal="right" vertical="center"/>
    </xf>
    <xf numFmtId="167" fontId="1" fillId="33" borderId="3" xfId="0" applyNumberFormat="1" applyFont="1" applyFill="1" applyBorder="1" applyAlignment="1">
      <alignment horizontal="right"/>
    </xf>
    <xf numFmtId="168" fontId="1" fillId="33" borderId="3" xfId="0" applyNumberFormat="1" applyFont="1" applyFill="1" applyBorder="1" applyAlignment="1">
      <alignment horizontal="right"/>
    </xf>
    <xf numFmtId="3" fontId="1" fillId="33" borderId="3" xfId="45" applyNumberFormat="1" applyFont="1" applyFill="1" applyBorder="1"/>
    <xf numFmtId="168" fontId="1" fillId="33" borderId="3" xfId="0" applyNumberFormat="1" applyFont="1" applyFill="1" applyBorder="1"/>
    <xf numFmtId="3" fontId="23" fillId="33" borderId="3" xfId="0" applyNumberFormat="1" applyFont="1" applyFill="1" applyBorder="1"/>
    <xf numFmtId="168" fontId="23" fillId="33" borderId="3" xfId="0" applyNumberFormat="1" applyFont="1" applyFill="1" applyBorder="1"/>
    <xf numFmtId="0" fontId="1" fillId="33" borderId="0" xfId="0" applyFont="1" applyFill="1" applyAlignment="1"/>
    <xf numFmtId="0" fontId="1" fillId="33" borderId="0" xfId="0" applyFont="1" applyFill="1" applyAlignment="1">
      <alignment horizontal="left"/>
    </xf>
    <xf numFmtId="0" fontId="1" fillId="33" borderId="21" xfId="0" applyFont="1" applyFill="1" applyBorder="1" applyAlignment="1"/>
    <xf numFmtId="3" fontId="23" fillId="33" borderId="0" xfId="0" applyNumberFormat="1" applyFont="1" applyFill="1" applyAlignment="1">
      <alignment vertical="center"/>
    </xf>
    <xf numFmtId="168" fontId="23" fillId="33" borderId="0" xfId="0" applyNumberFormat="1" applyFont="1" applyFill="1" applyAlignment="1">
      <alignment vertical="center"/>
    </xf>
    <xf numFmtId="0" fontId="1" fillId="33" borderId="0" xfId="0" applyFont="1" applyFill="1" applyBorder="1" applyAlignment="1"/>
    <xf numFmtId="0" fontId="1" fillId="33" borderId="21" xfId="0" applyFont="1" applyFill="1" applyBorder="1"/>
    <xf numFmtId="3" fontId="1" fillId="33" borderId="21" xfId="0" applyNumberFormat="1" applyFont="1" applyFill="1" applyBorder="1"/>
    <xf numFmtId="0" fontId="2" fillId="33" borderId="3" xfId="0" applyFont="1" applyFill="1" applyBorder="1" applyAlignment="1">
      <alignment horizontal="center"/>
    </xf>
    <xf numFmtId="0" fontId="2" fillId="33" borderId="0" xfId="0" applyFont="1" applyFill="1"/>
    <xf numFmtId="0" fontId="2" fillId="33" borderId="7" xfId="0" applyFont="1" applyFill="1" applyBorder="1" applyAlignment="1">
      <alignment horizontal="center"/>
    </xf>
    <xf numFmtId="0" fontId="22" fillId="33" borderId="7" xfId="0" applyFont="1" applyFill="1" applyBorder="1" applyAlignment="1">
      <alignment horizontal="center"/>
    </xf>
    <xf numFmtId="165" fontId="1" fillId="33" borderId="0" xfId="0" applyNumberFormat="1" applyFont="1" applyFill="1"/>
    <xf numFmtId="165" fontId="2" fillId="33" borderId="7" xfId="0" applyNumberFormat="1" applyFont="1" applyFill="1" applyBorder="1" applyAlignment="1">
      <alignment horizontal="center"/>
    </xf>
    <xf numFmtId="0" fontId="2" fillId="33" borderId="6" xfId="0" applyFont="1" applyFill="1" applyBorder="1" applyAlignment="1">
      <alignment horizontal="center"/>
    </xf>
    <xf numFmtId="0" fontId="23" fillId="33" borderId="0" xfId="0" applyFont="1" applyFill="1"/>
    <xf numFmtId="0" fontId="22" fillId="33" borderId="7" xfId="0" applyFont="1" applyFill="1" applyBorder="1" applyAlignment="1">
      <alignment horizontal="center"/>
    </xf>
    <xf numFmtId="1" fontId="2" fillId="33" borderId="7" xfId="0" applyNumberFormat="1" applyFont="1" applyFill="1" applyBorder="1" applyAlignment="1">
      <alignment horizontal="center"/>
    </xf>
    <xf numFmtId="0" fontId="2" fillId="33" borderId="8" xfId="0" applyFont="1" applyFill="1" applyBorder="1" applyAlignment="1">
      <alignment horizontal="center"/>
    </xf>
    <xf numFmtId="0" fontId="2" fillId="33" borderId="9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/>
    <xf numFmtId="0" fontId="2" fillId="33" borderId="7" xfId="0" applyFont="1" applyFill="1" applyBorder="1" applyAlignment="1">
      <alignment horizontal="center"/>
    </xf>
    <xf numFmtId="0" fontId="2" fillId="33" borderId="0" xfId="0" applyFont="1" applyFill="1" applyAlignment="1">
      <alignment horizontal="left"/>
    </xf>
  </cellXfs>
  <cellStyles count="56">
    <cellStyle name="20% - Énfasis1" xfId="1" builtinId="30" customBuiltin="1"/>
    <cellStyle name="20% - Énfasis1 2" xfId="2"/>
    <cellStyle name="20% - Énfasis2" xfId="3" builtinId="34" customBuiltin="1"/>
    <cellStyle name="20% - Énfasis2 2" xfId="4"/>
    <cellStyle name="20% - Énfasis3" xfId="5" builtinId="38" customBuiltin="1"/>
    <cellStyle name="20% - Énfasis3 2" xfId="6"/>
    <cellStyle name="20% - Énfasis4" xfId="7" builtinId="42" customBuiltin="1"/>
    <cellStyle name="20% - Énfasis4 2" xfId="8"/>
    <cellStyle name="20% - Énfasis5" xfId="9" builtinId="46" customBuiltin="1"/>
    <cellStyle name="20% - Énfasis5 2" xfId="10"/>
    <cellStyle name="20% - Énfasis6" xfId="11" builtinId="50" customBuiltin="1"/>
    <cellStyle name="20% - Énfasis6 2" xfId="12"/>
    <cellStyle name="40% - Énfasis1" xfId="13" builtinId="31" customBuiltin="1"/>
    <cellStyle name="40% - Énfasis1 2" xfId="14"/>
    <cellStyle name="40% - Énfasis2" xfId="15" builtinId="35" customBuiltin="1"/>
    <cellStyle name="40% - Énfasis2 2" xfId="16"/>
    <cellStyle name="40% - Énfasis3" xfId="17" builtinId="39" customBuiltin="1"/>
    <cellStyle name="40% - Énfasis3 2" xfId="18"/>
    <cellStyle name="40% - Énfasis4" xfId="19" builtinId="43" customBuiltin="1"/>
    <cellStyle name="40% - Énfasis4 2" xfId="20"/>
    <cellStyle name="40% - Énfasis5" xfId="21" builtinId="47" customBuiltin="1"/>
    <cellStyle name="40% - Énfasis5 2" xfId="22"/>
    <cellStyle name="40% - Énfasis6" xfId="23" builtinId="51" customBuiltin="1"/>
    <cellStyle name="40% - Énfasis6 2" xfId="24"/>
    <cellStyle name="60% - Énfasis1" xfId="25" builtinId="32" customBuiltin="1"/>
    <cellStyle name="60% - Énfasis2" xfId="26" builtinId="36" customBuiltin="1"/>
    <cellStyle name="60% - Énfasis3" xfId="27" builtinId="40" customBuiltin="1"/>
    <cellStyle name="60% - Énfasis4" xfId="28" builtinId="44" customBuiltin="1"/>
    <cellStyle name="60% - Énfasis5" xfId="29" builtinId="48" customBuiltin="1"/>
    <cellStyle name="60% - Énfasis6" xfId="30" builtinId="52" customBuiltin="1"/>
    <cellStyle name="Buena" xfId="31" builtinId="26" customBuiltin="1"/>
    <cellStyle name="Cálculo" xfId="32" builtinId="22" customBuiltin="1"/>
    <cellStyle name="Celda de comprobación" xfId="33" builtinId="23" customBuiltin="1"/>
    <cellStyle name="Celda vinculada" xfId="34" builtinId="24" customBuiltin="1"/>
    <cellStyle name="Encabezado 4" xfId="35" builtinId="19" customBuiltin="1"/>
    <cellStyle name="Énfasis1" xfId="36" builtinId="29" customBuiltin="1"/>
    <cellStyle name="Énfasis2" xfId="37" builtinId="33" customBuiltin="1"/>
    <cellStyle name="Énfasis3" xfId="38" builtinId="37" customBuiltin="1"/>
    <cellStyle name="Énfasis4" xfId="39" builtinId="41" customBuiltin="1"/>
    <cellStyle name="Énfasis5" xfId="40" builtinId="45" customBuiltin="1"/>
    <cellStyle name="Énfasis6" xfId="41" builtinId="49" customBuiltin="1"/>
    <cellStyle name="Entrada" xfId="42" builtinId="20" customBuiltin="1"/>
    <cellStyle name="Incorrecto" xfId="43" builtinId="27" customBuiltin="1"/>
    <cellStyle name="Neutral" xfId="44" builtinId="28" customBuiltin="1"/>
    <cellStyle name="Normal" xfId="0" builtinId="0"/>
    <cellStyle name="Normal 2" xfId="45"/>
    <cellStyle name="Notas" xfId="46" builtinId="10" customBuiltin="1"/>
    <cellStyle name="Notas 2" xfId="47"/>
    <cellStyle name="Salida" xfId="48" builtinId="21" customBuiltin="1"/>
    <cellStyle name="Texto de advertencia" xfId="49" builtinId="11" customBuiltin="1"/>
    <cellStyle name="Texto explicativo" xfId="50" builtinId="53" customBuiltin="1"/>
    <cellStyle name="Título" xfId="51" builtinId="15" customBuiltin="1"/>
    <cellStyle name="Título 1" xfId="52" builtinId="16" customBuiltin="1"/>
    <cellStyle name="Título 2" xfId="53" builtinId="17" customBuiltin="1"/>
    <cellStyle name="Título 3" xfId="54" builtinId="18" customBuiltin="1"/>
    <cellStyle name="Total" xfId="55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81"/>
  <sheetViews>
    <sheetView showGridLines="0" tabSelected="1" workbookViewId="0">
      <selection activeCell="B1" sqref="B1"/>
    </sheetView>
  </sheetViews>
  <sheetFormatPr baseColWidth="10" defaultRowHeight="11.25"/>
  <cols>
    <col min="1" max="1" width="1.7109375" style="29" customWidth="1"/>
    <col min="2" max="2" width="17.140625" style="29" customWidth="1"/>
    <col min="3" max="16" width="8.28515625" style="29" customWidth="1"/>
    <col min="17" max="16384" width="11.42578125" style="29"/>
  </cols>
  <sheetData>
    <row r="2" spans="2:14" ht="12.75" customHeight="1">
      <c r="B2" s="74" t="s">
        <v>33</v>
      </c>
      <c r="C2" s="74"/>
      <c r="D2" s="74"/>
      <c r="E2" s="74"/>
      <c r="F2" s="74"/>
      <c r="G2" s="74"/>
      <c r="H2" s="74"/>
      <c r="I2" s="74"/>
      <c r="J2" s="74"/>
    </row>
    <row r="3" spans="2:14" ht="8.1" customHeight="1"/>
    <row r="4" spans="2:14" ht="12.75" customHeight="1">
      <c r="B4" s="1" t="s">
        <v>0</v>
      </c>
      <c r="C4" s="70">
        <v>2005</v>
      </c>
      <c r="D4" s="71"/>
      <c r="E4" s="70">
        <v>2006</v>
      </c>
      <c r="F4" s="71"/>
      <c r="G4" s="70">
        <v>2007</v>
      </c>
      <c r="H4" s="71"/>
      <c r="I4" s="70">
        <v>2008</v>
      </c>
      <c r="J4" s="71"/>
      <c r="K4" s="70">
        <v>2009</v>
      </c>
      <c r="L4" s="71"/>
    </row>
    <row r="5" spans="2:14" ht="12.75" customHeight="1">
      <c r="B5" s="2"/>
      <c r="C5" s="62" t="s">
        <v>1</v>
      </c>
      <c r="D5" s="3" t="s">
        <v>2</v>
      </c>
      <c r="E5" s="3" t="s">
        <v>1</v>
      </c>
      <c r="F5" s="3" t="s">
        <v>2</v>
      </c>
      <c r="G5" s="3" t="s">
        <v>1</v>
      </c>
      <c r="H5" s="3" t="s">
        <v>2</v>
      </c>
      <c r="I5" s="3" t="s">
        <v>1</v>
      </c>
      <c r="J5" s="3" t="s">
        <v>2</v>
      </c>
      <c r="K5" s="4" t="s">
        <v>1</v>
      </c>
      <c r="L5" s="60" t="s">
        <v>2</v>
      </c>
    </row>
    <row r="6" spans="2:14" ht="12.75" customHeight="1"/>
    <row r="7" spans="2:14" ht="12.75" customHeight="1">
      <c r="B7" s="29" t="s">
        <v>1</v>
      </c>
      <c r="C7" s="5">
        <f>SUM(C9:C13)</f>
        <v>8258</v>
      </c>
      <c r="D7" s="6">
        <v>100</v>
      </c>
      <c r="E7" s="5">
        <f>SUM(E9:E13)</f>
        <v>8402</v>
      </c>
      <c r="F7" s="6">
        <f>SUM(F9:F13)</f>
        <v>100</v>
      </c>
      <c r="G7" s="5">
        <f>SUM(G9:G13)</f>
        <v>8429</v>
      </c>
      <c r="H7" s="6">
        <f>SUM(H9:H13)</f>
        <v>100</v>
      </c>
      <c r="I7" s="5">
        <f>SUM(I9:I13)</f>
        <v>9414</v>
      </c>
      <c r="J7" s="6">
        <v>100</v>
      </c>
      <c r="K7" s="5">
        <f>SUM(K9:K13)</f>
        <v>10083</v>
      </c>
      <c r="L7" s="6">
        <f>SUM(L9:L13)</f>
        <v>100</v>
      </c>
    </row>
    <row r="8" spans="2:14" ht="8.1" customHeight="1"/>
    <row r="9" spans="2:14" ht="12.75" customHeight="1">
      <c r="B9" s="29" t="s">
        <v>4</v>
      </c>
      <c r="C9" s="7">
        <v>2292</v>
      </c>
      <c r="D9" s="8">
        <f>+C9/$C$7*100</f>
        <v>27.754904335190115</v>
      </c>
      <c r="E9" s="7">
        <v>2326</v>
      </c>
      <c r="F9" s="9">
        <v>27.8</v>
      </c>
      <c r="G9" s="7">
        <v>2344</v>
      </c>
      <c r="H9" s="8">
        <f>+G9/$G$7*100</f>
        <v>27.808755487009133</v>
      </c>
      <c r="I9" s="7">
        <v>2443</v>
      </c>
      <c r="J9" s="8">
        <v>25.9</v>
      </c>
      <c r="K9" s="7">
        <v>2491</v>
      </c>
      <c r="L9" s="8">
        <f>+K9/$K$7*100</f>
        <v>24.704948923931369</v>
      </c>
    </row>
    <row r="10" spans="2:14" ht="12.75" customHeight="1">
      <c r="B10" s="29" t="s">
        <v>5</v>
      </c>
      <c r="C10" s="7">
        <v>2523</v>
      </c>
      <c r="D10" s="8">
        <v>30.5</v>
      </c>
      <c r="E10" s="7">
        <v>2610</v>
      </c>
      <c r="F10" s="9">
        <v>31</v>
      </c>
      <c r="G10" s="7">
        <v>2620</v>
      </c>
      <c r="H10" s="8">
        <f>+G10/$G$7*100</f>
        <v>31.083165262783247</v>
      </c>
      <c r="I10" s="7">
        <v>2718</v>
      </c>
      <c r="J10" s="8">
        <f>+I10/$I$7*100</f>
        <v>28.87189292543021</v>
      </c>
      <c r="K10" s="7">
        <v>2874</v>
      </c>
      <c r="L10" s="8">
        <f>+K10/$K$7*100</f>
        <v>28.503421600714073</v>
      </c>
    </row>
    <row r="11" spans="2:14" ht="12.75" customHeight="1">
      <c r="B11" s="29" t="s">
        <v>6</v>
      </c>
      <c r="C11" s="7">
        <v>975</v>
      </c>
      <c r="D11" s="8">
        <f>+C11/$C$7*100</f>
        <v>11.806732865100509</v>
      </c>
      <c r="E11" s="7">
        <v>970</v>
      </c>
      <c r="F11" s="9">
        <v>11.5</v>
      </c>
      <c r="G11" s="7">
        <v>977</v>
      </c>
      <c r="H11" s="8">
        <f>+G11/$G$7*100</f>
        <v>11.590936054098943</v>
      </c>
      <c r="I11" s="7">
        <v>1252</v>
      </c>
      <c r="J11" s="8">
        <f>+I11/$I$7*100</f>
        <v>13.299341406415977</v>
      </c>
      <c r="K11" s="7">
        <v>1371</v>
      </c>
      <c r="L11" s="8">
        <f>+K11/$K$7*100</f>
        <v>13.597143707229991</v>
      </c>
    </row>
    <row r="12" spans="2:14" ht="12.75" customHeight="1">
      <c r="B12" s="29" t="s">
        <v>24</v>
      </c>
      <c r="C12" s="7">
        <v>1544</v>
      </c>
      <c r="D12" s="8">
        <f>+C12/$C$7*100</f>
        <v>18.697021070477113</v>
      </c>
      <c r="E12" s="7">
        <v>1579</v>
      </c>
      <c r="F12" s="9">
        <v>18.8</v>
      </c>
      <c r="G12" s="7">
        <v>1600</v>
      </c>
      <c r="H12" s="8">
        <f>+G12/$G$7*100</f>
        <v>18.982085656661525</v>
      </c>
      <c r="I12" s="7">
        <v>1899</v>
      </c>
      <c r="J12" s="8">
        <f>+I12/$I$7*100</f>
        <v>20.172084130019122</v>
      </c>
      <c r="K12" s="7">
        <v>1952</v>
      </c>
      <c r="L12" s="8">
        <f>+K12/$K$7*100</f>
        <v>19.359317663393831</v>
      </c>
    </row>
    <row r="13" spans="2:14" ht="12.75" customHeight="1">
      <c r="B13" s="10" t="s">
        <v>8</v>
      </c>
      <c r="C13" s="11">
        <v>924</v>
      </c>
      <c r="D13" s="12">
        <f>+C13/$C$7*100</f>
        <v>11.189149915233713</v>
      </c>
      <c r="E13" s="11">
        <v>917</v>
      </c>
      <c r="F13" s="13">
        <v>10.9</v>
      </c>
      <c r="G13" s="11">
        <v>888</v>
      </c>
      <c r="H13" s="12">
        <f>+G13/$G$7*100</f>
        <v>10.535057539447147</v>
      </c>
      <c r="I13" s="11">
        <v>1102</v>
      </c>
      <c r="J13" s="12">
        <f>+I13/$I$7*100</f>
        <v>11.705969832164861</v>
      </c>
      <c r="K13" s="11">
        <v>1395</v>
      </c>
      <c r="L13" s="12">
        <f>+K13/$K$7*100</f>
        <v>13.835168104730736</v>
      </c>
    </row>
    <row r="14" spans="2:14" ht="12.75" customHeight="1">
      <c r="C14" s="7"/>
      <c r="D14" s="8"/>
      <c r="E14" s="7"/>
      <c r="F14" s="8"/>
      <c r="G14" s="7"/>
      <c r="H14" s="8"/>
      <c r="I14" s="7"/>
      <c r="J14" s="9"/>
      <c r="K14" s="7"/>
      <c r="L14" s="8"/>
      <c r="M14" s="7"/>
      <c r="N14" s="8"/>
    </row>
    <row r="15" spans="2:14" ht="12.75" customHeight="1">
      <c r="B15" s="61" t="s">
        <v>7</v>
      </c>
      <c r="C15" s="7"/>
      <c r="D15" s="8"/>
      <c r="E15" s="7"/>
      <c r="F15" s="8"/>
      <c r="G15" s="7"/>
      <c r="H15" s="8"/>
      <c r="I15" s="7"/>
      <c r="J15" s="9"/>
      <c r="K15" s="7"/>
      <c r="L15" s="8"/>
      <c r="M15" s="7"/>
      <c r="N15" s="8"/>
    </row>
    <row r="16" spans="2:14" ht="5.0999999999999996" customHeight="1">
      <c r="B16" s="61"/>
      <c r="C16" s="7"/>
      <c r="D16" s="8"/>
      <c r="E16" s="7"/>
      <c r="F16" s="8"/>
      <c r="G16" s="7"/>
      <c r="H16" s="8"/>
      <c r="I16" s="7"/>
      <c r="J16" s="9"/>
      <c r="K16" s="7"/>
      <c r="L16" s="8"/>
      <c r="M16" s="7"/>
      <c r="N16" s="8"/>
    </row>
    <row r="17" spans="2:14" ht="12.75" customHeight="1">
      <c r="B17" s="1" t="s">
        <v>0</v>
      </c>
      <c r="C17" s="70">
        <v>2010</v>
      </c>
      <c r="D17" s="71"/>
      <c r="E17" s="70">
        <v>2011</v>
      </c>
      <c r="F17" s="71"/>
      <c r="G17" s="70">
        <v>2012</v>
      </c>
      <c r="H17" s="72"/>
      <c r="I17" s="75">
        <v>2013</v>
      </c>
      <c r="J17" s="75"/>
    </row>
    <row r="18" spans="2:14" ht="12.75" customHeight="1">
      <c r="B18" s="2"/>
      <c r="C18" s="4" t="s">
        <v>1</v>
      </c>
      <c r="D18" s="3" t="s">
        <v>2</v>
      </c>
      <c r="E18" s="4" t="s">
        <v>1</v>
      </c>
      <c r="F18" s="3" t="s">
        <v>2</v>
      </c>
      <c r="G18" s="4" t="s">
        <v>1</v>
      </c>
      <c r="H18" s="60" t="s">
        <v>2</v>
      </c>
      <c r="I18" s="62" t="s">
        <v>1</v>
      </c>
      <c r="J18" s="62" t="s">
        <v>2</v>
      </c>
    </row>
    <row r="19" spans="2:14" ht="12.75" customHeight="1">
      <c r="E19" s="7"/>
      <c r="F19" s="8"/>
      <c r="G19" s="7"/>
      <c r="H19" s="9"/>
      <c r="I19" s="7"/>
      <c r="J19" s="9"/>
    </row>
    <row r="20" spans="2:14" ht="12.75" customHeight="1">
      <c r="B20" s="29" t="s">
        <v>1</v>
      </c>
      <c r="C20" s="5">
        <f>SUM(C22:C26)</f>
        <v>10866</v>
      </c>
      <c r="D20" s="6">
        <v>100</v>
      </c>
      <c r="E20" s="5">
        <f t="shared" ref="E20:J20" si="0">SUM(E22:E26)</f>
        <v>11523</v>
      </c>
      <c r="F20" s="6">
        <f t="shared" si="0"/>
        <v>100</v>
      </c>
      <c r="G20" s="5">
        <f t="shared" si="0"/>
        <v>12534</v>
      </c>
      <c r="H20" s="6">
        <f t="shared" si="0"/>
        <v>100</v>
      </c>
      <c r="I20" s="5">
        <v>12556</v>
      </c>
      <c r="J20" s="6">
        <f t="shared" si="0"/>
        <v>100</v>
      </c>
    </row>
    <row r="21" spans="2:14" ht="8.1" customHeight="1"/>
    <row r="22" spans="2:14" ht="12.75" customHeight="1">
      <c r="B22" s="29" t="s">
        <v>4</v>
      </c>
      <c r="C22" s="7">
        <v>2861</v>
      </c>
      <c r="D22" s="8">
        <f>+C22/$C$20*100</f>
        <v>26.329836186269095</v>
      </c>
      <c r="E22" s="14">
        <v>2956</v>
      </c>
      <c r="F22" s="9">
        <f>(E22/E$20)*100</f>
        <v>25.653041742601751</v>
      </c>
      <c r="G22" s="14">
        <v>3136</v>
      </c>
      <c r="H22" s="9">
        <f>(G22/G$20)*100</f>
        <v>25.01994574756662</v>
      </c>
      <c r="I22" s="14">
        <v>3162</v>
      </c>
      <c r="J22" s="9">
        <f>(I22/I$20)*100</f>
        <v>25.183179356482952</v>
      </c>
    </row>
    <row r="23" spans="2:14" ht="12.75" customHeight="1">
      <c r="B23" s="29" t="s">
        <v>5</v>
      </c>
      <c r="C23" s="7">
        <v>2915</v>
      </c>
      <c r="D23" s="8">
        <v>26.9</v>
      </c>
      <c r="E23" s="14">
        <v>3126</v>
      </c>
      <c r="F23" s="9">
        <f>(E23/E$20)*100</f>
        <v>27.128351991668836</v>
      </c>
      <c r="G23" s="14">
        <v>3323</v>
      </c>
      <c r="H23" s="9">
        <f>(G23/G$20)*100</f>
        <v>26.511887665549704</v>
      </c>
      <c r="I23" s="14">
        <v>3336</v>
      </c>
      <c r="J23" s="9">
        <f>(I23/I$20)*100</f>
        <v>26.568971009875757</v>
      </c>
    </row>
    <row r="24" spans="2:14" ht="12.75" customHeight="1">
      <c r="B24" s="29" t="s">
        <v>6</v>
      </c>
      <c r="C24" s="7">
        <v>1448</v>
      </c>
      <c r="D24" s="8">
        <f>+C24/$C$20*100</f>
        <v>13.325970918461255</v>
      </c>
      <c r="E24" s="14">
        <v>1584</v>
      </c>
      <c r="F24" s="9">
        <f>(E24/E$20)*100</f>
        <v>13.746420203072116</v>
      </c>
      <c r="G24" s="14">
        <v>1770</v>
      </c>
      <c r="H24" s="9">
        <f>(G24/G$20)*100</f>
        <v>14.121589277166107</v>
      </c>
      <c r="I24" s="14">
        <v>1775</v>
      </c>
      <c r="J24" s="9">
        <f>(I24/I$20)*100</f>
        <v>14.136667728575979</v>
      </c>
    </row>
    <row r="25" spans="2:14" ht="12.75" customHeight="1">
      <c r="B25" s="29" t="s">
        <v>24</v>
      </c>
      <c r="C25" s="7">
        <v>2183</v>
      </c>
      <c r="D25" s="8">
        <f>+C25/$C$20*100</f>
        <v>20.090189582182958</v>
      </c>
      <c r="E25" s="14">
        <v>2378</v>
      </c>
      <c r="F25" s="9">
        <f>(E25/E$20)*100</f>
        <v>20.636986895773671</v>
      </c>
      <c r="G25" s="14">
        <v>2492</v>
      </c>
      <c r="H25" s="9">
        <f>(G25/G$20)*100</f>
        <v>19.881921174405619</v>
      </c>
      <c r="I25" s="14">
        <v>2466</v>
      </c>
      <c r="J25" s="9">
        <f>(I25/I$20)*100</f>
        <v>19.640012742911754</v>
      </c>
    </row>
    <row r="26" spans="2:14" ht="12.75" customHeight="1">
      <c r="B26" s="10" t="s">
        <v>8</v>
      </c>
      <c r="C26" s="11">
        <v>1459</v>
      </c>
      <c r="D26" s="12">
        <f>+C26/$C$20*100</f>
        <v>13.427204122952327</v>
      </c>
      <c r="E26" s="15">
        <v>1479</v>
      </c>
      <c r="F26" s="13">
        <f>(E26/E$20)*100</f>
        <v>12.835199166883623</v>
      </c>
      <c r="G26" s="15">
        <v>1813</v>
      </c>
      <c r="H26" s="13">
        <f>(G26/G$20)*100</f>
        <v>14.464656135311952</v>
      </c>
      <c r="I26" s="15">
        <v>1817</v>
      </c>
      <c r="J26" s="13">
        <f>(I26/I$20)*100</f>
        <v>14.471169162153553</v>
      </c>
    </row>
    <row r="27" spans="2:14">
      <c r="M27" s="7"/>
      <c r="N27" s="64"/>
    </row>
    <row r="28" spans="2:14">
      <c r="B28" s="1" t="s">
        <v>0</v>
      </c>
      <c r="C28" s="69">
        <v>2014</v>
      </c>
      <c r="D28" s="69"/>
      <c r="E28" s="69" t="s">
        <v>29</v>
      </c>
      <c r="F28" s="69"/>
      <c r="M28" s="7"/>
      <c r="N28" s="64"/>
    </row>
    <row r="29" spans="2:14">
      <c r="B29" s="2"/>
      <c r="C29" s="16" t="s">
        <v>1</v>
      </c>
      <c r="D29" s="65" t="s">
        <v>2</v>
      </c>
      <c r="E29" s="16" t="s">
        <v>1</v>
      </c>
      <c r="F29" s="65" t="s">
        <v>2</v>
      </c>
      <c r="M29" s="7"/>
      <c r="N29" s="64"/>
    </row>
    <row r="30" spans="2:14" ht="5.0999999999999996" customHeight="1">
      <c r="C30" s="7"/>
      <c r="D30" s="8"/>
      <c r="M30" s="7"/>
      <c r="N30" s="64"/>
    </row>
    <row r="31" spans="2:14">
      <c r="B31" s="29" t="s">
        <v>1</v>
      </c>
      <c r="C31" s="17">
        <f>SUM(C34:C40)</f>
        <v>12767</v>
      </c>
      <c r="D31" s="18">
        <v>100</v>
      </c>
      <c r="E31" s="17">
        <f>SUM(E33:E40)</f>
        <v>13623</v>
      </c>
      <c r="F31" s="18">
        <v>100</v>
      </c>
      <c r="M31" s="7"/>
      <c r="N31" s="64"/>
    </row>
    <row r="32" spans="2:14" ht="5.0999999999999996" customHeight="1">
      <c r="C32" s="17"/>
      <c r="D32" s="18"/>
      <c r="E32" s="17"/>
      <c r="F32" s="18"/>
      <c r="M32" s="7"/>
      <c r="N32" s="64"/>
    </row>
    <row r="33" spans="2:16">
      <c r="B33" s="29" t="s">
        <v>31</v>
      </c>
      <c r="C33" s="14" t="s">
        <v>32</v>
      </c>
      <c r="D33" s="8" t="s">
        <v>32</v>
      </c>
      <c r="E33" s="7">
        <v>250</v>
      </c>
      <c r="F33" s="21">
        <f>E33*F31/E31</f>
        <v>1.8351317624605448</v>
      </c>
      <c r="M33" s="7"/>
      <c r="N33" s="64"/>
    </row>
    <row r="34" spans="2:16">
      <c r="B34" s="29" t="s">
        <v>20</v>
      </c>
      <c r="C34" s="7">
        <v>3211</v>
      </c>
      <c r="D34" s="8">
        <f>C34/C31*100</f>
        <v>25.150779353019502</v>
      </c>
      <c r="E34" s="7">
        <v>3146</v>
      </c>
      <c r="F34" s="21">
        <f>E34/E31*F31</f>
        <v>23.093298098803494</v>
      </c>
      <c r="M34" s="7"/>
      <c r="N34" s="64"/>
    </row>
    <row r="35" spans="2:16">
      <c r="B35" s="29" t="s">
        <v>23</v>
      </c>
      <c r="C35" s="7">
        <v>253</v>
      </c>
      <c r="D35" s="8">
        <f>C35/C31*100</f>
        <v>1.9816714968277589</v>
      </c>
      <c r="E35" s="7">
        <v>231</v>
      </c>
      <c r="F35" s="21">
        <f>E35/E31*F31</f>
        <v>1.6956617485135432</v>
      </c>
      <c r="M35" s="7"/>
      <c r="N35" s="64"/>
    </row>
    <row r="36" spans="2:16">
      <c r="B36" s="29" t="s">
        <v>5</v>
      </c>
      <c r="C36" s="7">
        <v>3314</v>
      </c>
      <c r="D36" s="8">
        <f>C36/C31*100</f>
        <v>25.957546800344637</v>
      </c>
      <c r="E36" s="7">
        <v>3424</v>
      </c>
      <c r="F36" s="21">
        <f>E36/E31*F31</f>
        <v>25.133964618659622</v>
      </c>
      <c r="M36" s="7"/>
      <c r="N36" s="64"/>
    </row>
    <row r="37" spans="2:16">
      <c r="B37" s="29" t="s">
        <v>6</v>
      </c>
      <c r="C37" s="7">
        <v>1834</v>
      </c>
      <c r="D37" s="8">
        <f>C37/C31*100</f>
        <v>14.365160178585414</v>
      </c>
      <c r="E37" s="7">
        <v>1874</v>
      </c>
      <c r="F37" s="21">
        <f>E37/E31*F31</f>
        <v>13.756147691404244</v>
      </c>
      <c r="M37" s="7"/>
      <c r="N37" s="64"/>
    </row>
    <row r="38" spans="2:16">
      <c r="B38" s="29" t="s">
        <v>25</v>
      </c>
      <c r="C38" s="7">
        <v>965</v>
      </c>
      <c r="D38" s="8">
        <f>C38/C31*100</f>
        <v>7.5585493851335475</v>
      </c>
      <c r="E38" s="7">
        <v>1005</v>
      </c>
      <c r="F38" s="21">
        <f>E38/E31*F31</f>
        <v>7.3772296850913897</v>
      </c>
      <c r="M38" s="7"/>
      <c r="N38" s="64"/>
    </row>
    <row r="39" spans="2:16">
      <c r="B39" s="19" t="s">
        <v>21</v>
      </c>
      <c r="C39" s="20">
        <v>1644</v>
      </c>
      <c r="D39" s="21">
        <f>C39/C31*100</f>
        <v>12.876948382548758</v>
      </c>
      <c r="E39" s="20">
        <v>2198</v>
      </c>
      <c r="F39" s="21">
        <f>E39/E31*F31</f>
        <v>16.134478455553108</v>
      </c>
      <c r="M39" s="7"/>
      <c r="N39" s="64"/>
    </row>
    <row r="40" spans="2:16">
      <c r="B40" s="19" t="s">
        <v>22</v>
      </c>
      <c r="C40" s="20">
        <v>1546</v>
      </c>
      <c r="D40" s="12">
        <f>C40/C31*100</f>
        <v>12.109344403540376</v>
      </c>
      <c r="E40" s="11">
        <v>1495</v>
      </c>
      <c r="F40" s="12">
        <f>E40/E31*F31</f>
        <v>10.974087939514057</v>
      </c>
      <c r="M40" s="7"/>
      <c r="N40" s="64"/>
    </row>
    <row r="41" spans="2:16" ht="5.0999999999999996" customHeight="1">
      <c r="B41" s="58"/>
      <c r="C41" s="59"/>
      <c r="D41" s="21"/>
      <c r="E41" s="20"/>
      <c r="F41" s="21"/>
      <c r="M41" s="7"/>
      <c r="N41" s="64"/>
    </row>
    <row r="42" spans="2:16">
      <c r="B42" s="19" t="s">
        <v>30</v>
      </c>
      <c r="C42" s="20"/>
      <c r="D42" s="21"/>
      <c r="E42" s="20"/>
      <c r="F42" s="21"/>
      <c r="M42" s="7"/>
      <c r="N42" s="64"/>
    </row>
    <row r="43" spans="2:16">
      <c r="B43" s="57" t="s">
        <v>27</v>
      </c>
      <c r="C43" s="57"/>
      <c r="D43" s="52" t="s">
        <v>26</v>
      </c>
      <c r="E43" s="52"/>
      <c r="F43" s="64"/>
      <c r="M43" s="7"/>
      <c r="N43" s="64"/>
    </row>
    <row r="44" spans="2:16">
      <c r="B44" s="57"/>
      <c r="C44" s="57"/>
      <c r="D44" s="52"/>
      <c r="E44" s="52"/>
      <c r="F44" s="64"/>
      <c r="M44" s="7"/>
      <c r="N44" s="64"/>
    </row>
    <row r="45" spans="2:16">
      <c r="B45" s="57"/>
      <c r="C45" s="57"/>
      <c r="D45" s="52"/>
      <c r="E45" s="52"/>
      <c r="F45" s="64"/>
      <c r="M45" s="7"/>
      <c r="N45" s="64"/>
    </row>
    <row r="46" spans="2:16" ht="12.75" customHeight="1">
      <c r="B46" s="76" t="s">
        <v>28</v>
      </c>
      <c r="C46" s="76"/>
      <c r="D46" s="76"/>
      <c r="E46" s="76"/>
      <c r="F46" s="76"/>
      <c r="G46" s="76"/>
      <c r="H46" s="76"/>
      <c r="I46" s="76"/>
      <c r="J46" s="76"/>
    </row>
    <row r="47" spans="2:16" ht="5.0999999999999996" customHeight="1">
      <c r="C47" s="14"/>
      <c r="D47" s="9"/>
      <c r="E47" s="14"/>
      <c r="F47" s="9"/>
      <c r="G47" s="14"/>
      <c r="H47" s="9"/>
      <c r="I47" s="14"/>
      <c r="J47" s="9"/>
      <c r="K47" s="22"/>
      <c r="L47" s="23"/>
      <c r="M47" s="24"/>
      <c r="N47" s="25"/>
      <c r="O47" s="24"/>
      <c r="P47" s="23"/>
    </row>
    <row r="48" spans="2:16" ht="12" customHeight="1">
      <c r="B48" s="26" t="s">
        <v>9</v>
      </c>
      <c r="C48" s="70">
        <v>2005</v>
      </c>
      <c r="D48" s="71"/>
      <c r="E48" s="70">
        <v>2006</v>
      </c>
      <c r="F48" s="71"/>
      <c r="G48" s="70">
        <v>2007</v>
      </c>
      <c r="H48" s="71"/>
      <c r="I48" s="70">
        <v>2008</v>
      </c>
      <c r="J48" s="71"/>
      <c r="K48" s="24"/>
      <c r="L48" s="23"/>
    </row>
    <row r="49" spans="2:12" ht="12" customHeight="1">
      <c r="B49" s="4"/>
      <c r="C49" s="60" t="s">
        <v>1</v>
      </c>
      <c r="D49" s="4" t="s">
        <v>2</v>
      </c>
      <c r="E49" s="60" t="s">
        <v>1</v>
      </c>
      <c r="F49" s="4" t="s">
        <v>2</v>
      </c>
      <c r="G49" s="60" t="s">
        <v>1</v>
      </c>
      <c r="H49" s="4" t="s">
        <v>2</v>
      </c>
      <c r="I49" s="60" t="s">
        <v>1</v>
      </c>
      <c r="J49" s="4" t="s">
        <v>2</v>
      </c>
      <c r="K49" s="24"/>
      <c r="L49" s="23"/>
    </row>
    <row r="50" spans="2:12" ht="5.0999999999999996" customHeight="1">
      <c r="B50" s="27"/>
      <c r="K50" s="24"/>
      <c r="L50" s="23"/>
    </row>
    <row r="51" spans="2:12" ht="12" customHeight="1">
      <c r="B51" s="61" t="s">
        <v>1</v>
      </c>
      <c r="C51" s="5">
        <f t="shared" ref="C51:J51" si="1">SUM(C53:C59)</f>
        <v>2292</v>
      </c>
      <c r="D51" s="6">
        <f t="shared" si="1"/>
        <v>100.00000000000001</v>
      </c>
      <c r="E51" s="5">
        <f t="shared" si="1"/>
        <v>2292</v>
      </c>
      <c r="F51" s="6">
        <f t="shared" si="1"/>
        <v>100.00000000000001</v>
      </c>
      <c r="G51" s="5">
        <f t="shared" si="1"/>
        <v>2344</v>
      </c>
      <c r="H51" s="6">
        <f t="shared" si="1"/>
        <v>100</v>
      </c>
      <c r="I51" s="5">
        <f t="shared" si="1"/>
        <v>2292</v>
      </c>
      <c r="J51" s="6">
        <f t="shared" si="1"/>
        <v>100.00000000000001</v>
      </c>
      <c r="K51" s="24"/>
      <c r="L51" s="23"/>
    </row>
    <row r="52" spans="2:12" ht="5.0999999999999996" customHeight="1">
      <c r="K52" s="24"/>
      <c r="L52" s="23"/>
    </row>
    <row r="53" spans="2:12" ht="12" customHeight="1">
      <c r="B53" s="29" t="s">
        <v>10</v>
      </c>
      <c r="C53" s="24">
        <v>1375</v>
      </c>
      <c r="D53" s="8">
        <f t="shared" ref="D53:D59" si="2">+C53/$C$51*100</f>
        <v>59.991273996509598</v>
      </c>
      <c r="E53" s="24">
        <v>1375</v>
      </c>
      <c r="F53" s="8">
        <f t="shared" ref="F53:F59" si="3">+E53/$E$51*100</f>
        <v>59.991273996509598</v>
      </c>
      <c r="G53" s="24">
        <v>1406</v>
      </c>
      <c r="H53" s="8">
        <f t="shared" ref="H53:H59" si="4">+G53/$G$51*100</f>
        <v>59.982935153583618</v>
      </c>
      <c r="I53" s="24">
        <v>1375</v>
      </c>
      <c r="J53" s="8">
        <f t="shared" ref="J53:J59" si="5">+I53/$I$51*100</f>
        <v>59.991273996509598</v>
      </c>
      <c r="K53" s="24"/>
      <c r="L53" s="23"/>
    </row>
    <row r="54" spans="2:12" ht="12" customHeight="1">
      <c r="B54" s="29" t="s">
        <v>11</v>
      </c>
      <c r="C54" s="24">
        <v>252</v>
      </c>
      <c r="D54" s="8">
        <f t="shared" si="2"/>
        <v>10.99476439790576</v>
      </c>
      <c r="E54" s="24">
        <v>252</v>
      </c>
      <c r="F54" s="8">
        <f t="shared" si="3"/>
        <v>10.99476439790576</v>
      </c>
      <c r="G54" s="24">
        <v>263</v>
      </c>
      <c r="H54" s="8">
        <f t="shared" si="4"/>
        <v>11.220136518771332</v>
      </c>
      <c r="I54" s="24">
        <v>252</v>
      </c>
      <c r="J54" s="8">
        <f t="shared" si="5"/>
        <v>10.99476439790576</v>
      </c>
      <c r="K54" s="24"/>
      <c r="L54" s="23"/>
    </row>
    <row r="55" spans="2:12" ht="12" customHeight="1">
      <c r="B55" s="29" t="s">
        <v>12</v>
      </c>
      <c r="C55" s="24">
        <v>229</v>
      </c>
      <c r="D55" s="8">
        <f t="shared" si="2"/>
        <v>9.9912739965095998</v>
      </c>
      <c r="E55" s="24">
        <v>229</v>
      </c>
      <c r="F55" s="8">
        <f t="shared" si="3"/>
        <v>9.9912739965095998</v>
      </c>
      <c r="G55" s="24">
        <v>250</v>
      </c>
      <c r="H55" s="8">
        <f t="shared" si="4"/>
        <v>10.665529010238908</v>
      </c>
      <c r="I55" s="24">
        <v>229</v>
      </c>
      <c r="J55" s="8">
        <f t="shared" si="5"/>
        <v>9.9912739965095998</v>
      </c>
      <c r="K55" s="24"/>
      <c r="L55" s="23"/>
    </row>
    <row r="56" spans="2:12" ht="12" customHeight="1">
      <c r="B56" s="29" t="s">
        <v>13</v>
      </c>
      <c r="C56" s="24">
        <v>92</v>
      </c>
      <c r="D56" s="8">
        <f t="shared" si="2"/>
        <v>4.0139616055846421</v>
      </c>
      <c r="E56" s="24">
        <v>92</v>
      </c>
      <c r="F56" s="8">
        <f t="shared" si="3"/>
        <v>4.0139616055846421</v>
      </c>
      <c r="G56" s="24">
        <v>86</v>
      </c>
      <c r="H56" s="8">
        <f t="shared" si="4"/>
        <v>3.668941979522184</v>
      </c>
      <c r="I56" s="24">
        <v>92</v>
      </c>
      <c r="J56" s="8">
        <f t="shared" si="5"/>
        <v>4.0139616055846421</v>
      </c>
      <c r="K56" s="24"/>
      <c r="L56" s="23"/>
    </row>
    <row r="57" spans="2:12" ht="12" customHeight="1">
      <c r="B57" s="29" t="s">
        <v>14</v>
      </c>
      <c r="C57" s="24">
        <v>69</v>
      </c>
      <c r="D57" s="8">
        <f t="shared" si="2"/>
        <v>3.0104712041884816</v>
      </c>
      <c r="E57" s="24">
        <v>69</v>
      </c>
      <c r="F57" s="8">
        <f t="shared" si="3"/>
        <v>3.0104712041884816</v>
      </c>
      <c r="G57" s="24">
        <v>99</v>
      </c>
      <c r="H57" s="8">
        <f t="shared" si="4"/>
        <v>4.2235494880546076</v>
      </c>
      <c r="I57" s="24">
        <v>69</v>
      </c>
      <c r="J57" s="8">
        <f t="shared" si="5"/>
        <v>3.0104712041884816</v>
      </c>
      <c r="K57" s="24"/>
      <c r="L57" s="23"/>
    </row>
    <row r="58" spans="2:12" ht="12" customHeight="1">
      <c r="B58" s="29" t="s">
        <v>15</v>
      </c>
      <c r="C58" s="24">
        <v>46</v>
      </c>
      <c r="D58" s="8">
        <f t="shared" si="2"/>
        <v>2.0069808027923211</v>
      </c>
      <c r="E58" s="24">
        <v>46</v>
      </c>
      <c r="F58" s="8">
        <f t="shared" si="3"/>
        <v>2.0069808027923211</v>
      </c>
      <c r="G58" s="24">
        <v>38</v>
      </c>
      <c r="H58" s="8">
        <f t="shared" si="4"/>
        <v>1.6211604095563139</v>
      </c>
      <c r="I58" s="24">
        <v>46</v>
      </c>
      <c r="J58" s="8">
        <f t="shared" si="5"/>
        <v>2.0069808027923211</v>
      </c>
      <c r="K58" s="24"/>
      <c r="L58" s="23"/>
    </row>
    <row r="59" spans="2:12" ht="12" customHeight="1">
      <c r="B59" s="10" t="s">
        <v>16</v>
      </c>
      <c r="C59" s="28">
        <v>229</v>
      </c>
      <c r="D59" s="12">
        <f t="shared" si="2"/>
        <v>9.9912739965095998</v>
      </c>
      <c r="E59" s="28">
        <v>229</v>
      </c>
      <c r="F59" s="12">
        <f t="shared" si="3"/>
        <v>9.9912739965095998</v>
      </c>
      <c r="G59" s="28">
        <v>202</v>
      </c>
      <c r="H59" s="12">
        <f t="shared" si="4"/>
        <v>8.617747440273039</v>
      </c>
      <c r="I59" s="28">
        <v>229</v>
      </c>
      <c r="J59" s="12">
        <f t="shared" si="5"/>
        <v>9.9912739965095998</v>
      </c>
      <c r="K59" s="24"/>
      <c r="L59" s="23"/>
    </row>
    <row r="60" spans="2:12" ht="12" customHeight="1">
      <c r="B60" s="54" t="s">
        <v>27</v>
      </c>
      <c r="C60" s="54"/>
      <c r="D60" s="52" t="s">
        <v>26</v>
      </c>
      <c r="E60" s="52"/>
    </row>
    <row r="61" spans="2:12" ht="12" customHeight="1"/>
    <row r="63" spans="2:12">
      <c r="B63" s="61" t="s">
        <v>7</v>
      </c>
    </row>
    <row r="64" spans="2:12">
      <c r="B64" s="61"/>
    </row>
    <row r="65" spans="2:16">
      <c r="B65" s="26" t="s">
        <v>9</v>
      </c>
      <c r="C65" s="73">
        <v>2009</v>
      </c>
      <c r="D65" s="71"/>
      <c r="E65" s="70">
        <v>2010</v>
      </c>
      <c r="F65" s="71"/>
      <c r="G65" s="70">
        <v>2011</v>
      </c>
      <c r="H65" s="71"/>
      <c r="I65" s="70">
        <v>2012</v>
      </c>
      <c r="J65" s="72"/>
      <c r="K65" s="75">
        <v>2013</v>
      </c>
      <c r="L65" s="75"/>
      <c r="M65" s="68">
        <v>2014</v>
      </c>
      <c r="N65" s="68"/>
      <c r="O65" s="68" t="s">
        <v>29</v>
      </c>
      <c r="P65" s="68"/>
    </row>
    <row r="66" spans="2:16">
      <c r="B66" s="4"/>
      <c r="C66" s="60" t="s">
        <v>1</v>
      </c>
      <c r="D66" s="4" t="s">
        <v>2</v>
      </c>
      <c r="E66" s="60" t="s">
        <v>1</v>
      </c>
      <c r="F66" s="4" t="s">
        <v>2</v>
      </c>
      <c r="G66" s="60" t="s">
        <v>1</v>
      </c>
      <c r="H66" s="4" t="s">
        <v>2</v>
      </c>
      <c r="I66" s="60" t="s">
        <v>1</v>
      </c>
      <c r="J66" s="66" t="s">
        <v>2</v>
      </c>
      <c r="K66" s="62" t="s">
        <v>1</v>
      </c>
      <c r="L66" s="62" t="s">
        <v>2</v>
      </c>
      <c r="M66" s="63" t="s">
        <v>1</v>
      </c>
      <c r="N66" s="63" t="s">
        <v>2</v>
      </c>
      <c r="O66" s="63" t="s">
        <v>1</v>
      </c>
      <c r="P66" s="63" t="s">
        <v>2</v>
      </c>
    </row>
    <row r="67" spans="2:16" ht="5.0999999999999996" customHeight="1">
      <c r="B67" s="27"/>
      <c r="M67" s="67"/>
      <c r="N67" s="67"/>
    </row>
    <row r="68" spans="2:16">
      <c r="B68" s="61" t="s">
        <v>1</v>
      </c>
      <c r="C68" s="5">
        <f t="shared" ref="C68:J68" si="6">SUM(C70:C78)</f>
        <v>2491</v>
      </c>
      <c r="D68" s="6">
        <f t="shared" si="6"/>
        <v>100</v>
      </c>
      <c r="E68" s="5">
        <f t="shared" si="6"/>
        <v>2861</v>
      </c>
      <c r="F68" s="6">
        <f t="shared" si="6"/>
        <v>99.999999999999986</v>
      </c>
      <c r="G68" s="5">
        <f t="shared" si="6"/>
        <v>2956</v>
      </c>
      <c r="H68" s="6">
        <f t="shared" si="6"/>
        <v>100</v>
      </c>
      <c r="I68" s="30">
        <f>SUM(I70:I79)</f>
        <v>3136</v>
      </c>
      <c r="J68" s="31">
        <f t="shared" si="6"/>
        <v>100</v>
      </c>
      <c r="K68" s="17">
        <f t="shared" ref="K68:O68" si="7">SUM(K70:K78)</f>
        <v>3162</v>
      </c>
      <c r="L68" s="31">
        <f t="shared" si="7"/>
        <v>100</v>
      </c>
      <c r="M68" s="30">
        <f t="shared" si="7"/>
        <v>3464</v>
      </c>
      <c r="N68" s="32">
        <f t="shared" si="7"/>
        <v>100</v>
      </c>
      <c r="O68" s="30">
        <f t="shared" si="7"/>
        <v>3394</v>
      </c>
      <c r="P68" s="32">
        <v>100</v>
      </c>
    </row>
    <row r="69" spans="2:16" ht="5.0999999999999996" customHeight="1">
      <c r="J69" s="23"/>
      <c r="L69" s="23"/>
      <c r="M69" s="33"/>
      <c r="N69" s="67"/>
      <c r="O69" s="33"/>
      <c r="P69" s="67"/>
    </row>
    <row r="70" spans="2:16">
      <c r="B70" s="29" t="s">
        <v>10</v>
      </c>
      <c r="C70" s="24">
        <v>1495</v>
      </c>
      <c r="D70" s="8">
        <f t="shared" ref="D70:D78" si="8">+C70/$C$68*100</f>
        <v>60.016057808109188</v>
      </c>
      <c r="E70" s="24">
        <v>1611</v>
      </c>
      <c r="F70" s="8">
        <f t="shared" ref="F70:F78" si="9">+E70/$E$68*100</f>
        <v>56.30898287312128</v>
      </c>
      <c r="G70" s="34">
        <v>1695</v>
      </c>
      <c r="H70" s="35">
        <f>(G70/G$68)*100</f>
        <v>57.341001353179976</v>
      </c>
      <c r="I70" s="36">
        <v>1785</v>
      </c>
      <c r="J70" s="23">
        <f>(I70/I$68)*100</f>
        <v>56.919642857142861</v>
      </c>
      <c r="K70" s="7">
        <v>1822</v>
      </c>
      <c r="L70" s="23">
        <f>(K70/K$68)*100</f>
        <v>57.621758380771659</v>
      </c>
      <c r="M70" s="33">
        <v>1722</v>
      </c>
      <c r="N70" s="37">
        <f>M70/M68*100</f>
        <v>49.711316397228636</v>
      </c>
      <c r="O70" s="33">
        <v>1818</v>
      </c>
      <c r="P70" s="37">
        <f>O70/O68*100</f>
        <v>53.565114908662345</v>
      </c>
    </row>
    <row r="71" spans="2:16">
      <c r="B71" s="29" t="s">
        <v>11</v>
      </c>
      <c r="C71" s="24">
        <v>274</v>
      </c>
      <c r="D71" s="8">
        <f t="shared" si="8"/>
        <v>10.99959855479727</v>
      </c>
      <c r="E71" s="24">
        <v>339</v>
      </c>
      <c r="F71" s="8">
        <f t="shared" si="9"/>
        <v>11.849003844809507</v>
      </c>
      <c r="G71" s="34">
        <v>344</v>
      </c>
      <c r="H71" s="35">
        <f t="shared" ref="H71:H78" si="10">(G71/G$68)*100</f>
        <v>11.637347767253045</v>
      </c>
      <c r="I71" s="36">
        <v>357</v>
      </c>
      <c r="J71" s="23">
        <f t="shared" ref="J71:J78" si="11">(I71/I$68)*100</f>
        <v>11.383928571428571</v>
      </c>
      <c r="K71" s="7">
        <v>362</v>
      </c>
      <c r="L71" s="23">
        <f t="shared" ref="L71:L78" si="12">(K71/K$68)*100</f>
        <v>11.448450347881089</v>
      </c>
      <c r="M71" s="33">
        <v>349</v>
      </c>
      <c r="N71" s="37">
        <f>M71/M68*100</f>
        <v>10.075057736720554</v>
      </c>
      <c r="O71" s="33">
        <v>363</v>
      </c>
      <c r="P71" s="37">
        <f>O71/O68*100</f>
        <v>10.695344725987036</v>
      </c>
    </row>
    <row r="72" spans="2:16">
      <c r="B72" s="29" t="s">
        <v>12</v>
      </c>
      <c r="C72" s="24">
        <v>249</v>
      </c>
      <c r="D72" s="8">
        <f t="shared" si="8"/>
        <v>9.9959855479727029</v>
      </c>
      <c r="E72" s="24">
        <v>279</v>
      </c>
      <c r="F72" s="8">
        <f t="shared" si="9"/>
        <v>9.7518350227193302</v>
      </c>
      <c r="G72" s="34">
        <v>260</v>
      </c>
      <c r="H72" s="35">
        <f t="shared" si="10"/>
        <v>8.7956698240866036</v>
      </c>
      <c r="I72" s="36">
        <v>271</v>
      </c>
      <c r="J72" s="23">
        <f t="shared" si="11"/>
        <v>8.641581632653061</v>
      </c>
      <c r="K72" s="7">
        <v>278</v>
      </c>
      <c r="L72" s="23">
        <f t="shared" si="12"/>
        <v>8.7919038583175215</v>
      </c>
      <c r="M72" s="33">
        <v>267</v>
      </c>
      <c r="N72" s="37">
        <f>M72/$M68*100</f>
        <v>7.7078521939953806</v>
      </c>
      <c r="O72" s="33">
        <v>268</v>
      </c>
      <c r="P72" s="37">
        <f>O72/$M68*100</f>
        <v>7.7367205542725177</v>
      </c>
    </row>
    <row r="73" spans="2:16">
      <c r="B73" s="29" t="s">
        <v>13</v>
      </c>
      <c r="C73" s="24">
        <v>100</v>
      </c>
      <c r="D73" s="8">
        <f t="shared" si="8"/>
        <v>4.0144520272982733</v>
      </c>
      <c r="E73" s="24">
        <v>136</v>
      </c>
      <c r="F73" s="8">
        <f t="shared" si="9"/>
        <v>4.7535826634044041</v>
      </c>
      <c r="G73" s="34">
        <v>153</v>
      </c>
      <c r="H73" s="35">
        <f t="shared" si="10"/>
        <v>5.1759133964817323</v>
      </c>
      <c r="I73" s="36">
        <v>162</v>
      </c>
      <c r="J73" s="23">
        <f t="shared" si="11"/>
        <v>5.1658163265306127</v>
      </c>
      <c r="K73" s="7">
        <v>171</v>
      </c>
      <c r="L73" s="23">
        <f t="shared" si="12"/>
        <v>5.4079696394686909</v>
      </c>
      <c r="M73" s="33">
        <v>174</v>
      </c>
      <c r="N73" s="37">
        <f>M73/M68*100</f>
        <v>5.0230946882217093</v>
      </c>
      <c r="O73" s="33">
        <v>195</v>
      </c>
      <c r="P73" s="37">
        <f>O73/O68*100</f>
        <v>5.7454331172657627</v>
      </c>
    </row>
    <row r="74" spans="2:16">
      <c r="B74" s="29" t="s">
        <v>14</v>
      </c>
      <c r="C74" s="24">
        <v>75</v>
      </c>
      <c r="D74" s="8">
        <f t="shared" si="8"/>
        <v>3.0108390204737052</v>
      </c>
      <c r="E74" s="24">
        <v>128</v>
      </c>
      <c r="F74" s="8">
        <f t="shared" si="9"/>
        <v>4.4739601537923797</v>
      </c>
      <c r="G74" s="34">
        <v>153</v>
      </c>
      <c r="H74" s="35">
        <f t="shared" si="10"/>
        <v>5.1759133964817323</v>
      </c>
      <c r="I74" s="36">
        <v>165</v>
      </c>
      <c r="J74" s="23">
        <f t="shared" si="11"/>
        <v>5.2614795918367347</v>
      </c>
      <c r="K74" s="7">
        <v>168</v>
      </c>
      <c r="L74" s="23">
        <f t="shared" si="12"/>
        <v>5.3130929791271351</v>
      </c>
      <c r="M74" s="33">
        <v>169</v>
      </c>
      <c r="N74" s="37">
        <f>M74/M68*100</f>
        <v>4.8787528868360273</v>
      </c>
      <c r="O74" s="33">
        <v>179</v>
      </c>
      <c r="P74" s="37">
        <f>O74/O68*100</f>
        <v>5.2740129640542133</v>
      </c>
    </row>
    <row r="75" spans="2:16">
      <c r="B75" s="29" t="s">
        <v>15</v>
      </c>
      <c r="C75" s="24">
        <v>50</v>
      </c>
      <c r="D75" s="8">
        <f t="shared" si="8"/>
        <v>2.0072260136491367</v>
      </c>
      <c r="E75" s="24">
        <v>52</v>
      </c>
      <c r="F75" s="8">
        <f t="shared" si="9"/>
        <v>1.8175463124781546</v>
      </c>
      <c r="G75" s="34">
        <v>59</v>
      </c>
      <c r="H75" s="35">
        <f t="shared" si="10"/>
        <v>1.9959404600811907</v>
      </c>
      <c r="I75" s="36">
        <v>67</v>
      </c>
      <c r="J75" s="23">
        <f t="shared" si="11"/>
        <v>2.1364795918367347</v>
      </c>
      <c r="K75" s="7">
        <v>70</v>
      </c>
      <c r="L75" s="23">
        <f t="shared" si="12"/>
        <v>2.2137887413029729</v>
      </c>
      <c r="M75" s="33">
        <v>68</v>
      </c>
      <c r="N75" s="37">
        <f>M75/M68*100</f>
        <v>1.9630484988452657</v>
      </c>
      <c r="O75" s="33">
        <v>68</v>
      </c>
      <c r="P75" s="37">
        <f>O75/O68*100</f>
        <v>2.0035356511490869</v>
      </c>
    </row>
    <row r="76" spans="2:16" ht="22.5">
      <c r="B76" s="38" t="s">
        <v>18</v>
      </c>
      <c r="C76" s="39" t="s">
        <v>3</v>
      </c>
      <c r="D76" s="40" t="s">
        <v>3</v>
      </c>
      <c r="E76" s="39" t="s">
        <v>3</v>
      </c>
      <c r="F76" s="40" t="s">
        <v>3</v>
      </c>
      <c r="G76" s="39">
        <v>68</v>
      </c>
      <c r="H76" s="40">
        <f t="shared" si="10"/>
        <v>2.3004059539918806</v>
      </c>
      <c r="I76" s="41">
        <v>79</v>
      </c>
      <c r="J76" s="42">
        <f t="shared" si="11"/>
        <v>2.5191326530612246</v>
      </c>
      <c r="K76" s="43">
        <v>89</v>
      </c>
      <c r="L76" s="42">
        <f t="shared" si="12"/>
        <v>2.8146742567994938</v>
      </c>
      <c r="M76" s="55">
        <v>90</v>
      </c>
      <c r="N76" s="56">
        <f>M76/M68*100</f>
        <v>2.5981524249422634</v>
      </c>
      <c r="O76" s="55">
        <v>94</v>
      </c>
      <c r="P76" s="56">
        <f>O76/O68*100</f>
        <v>2.7695934001178548</v>
      </c>
    </row>
    <row r="77" spans="2:16">
      <c r="B77" s="38" t="s">
        <v>19</v>
      </c>
      <c r="C77" s="39" t="s">
        <v>3</v>
      </c>
      <c r="D77" s="40" t="s">
        <v>3</v>
      </c>
      <c r="E77" s="39" t="s">
        <v>3</v>
      </c>
      <c r="F77" s="40" t="s">
        <v>3</v>
      </c>
      <c r="G77" s="39" t="s">
        <v>3</v>
      </c>
      <c r="H77" s="40" t="s">
        <v>3</v>
      </c>
      <c r="I77" s="39" t="s">
        <v>3</v>
      </c>
      <c r="J77" s="40" t="s">
        <v>3</v>
      </c>
      <c r="K77" s="39" t="s">
        <v>3</v>
      </c>
      <c r="L77" s="40" t="s">
        <v>3</v>
      </c>
      <c r="M77" s="44">
        <v>216</v>
      </c>
      <c r="N77" s="45">
        <f>M77/M68*100</f>
        <v>6.2355658198614323</v>
      </c>
      <c r="O77" s="44">
        <v>248</v>
      </c>
      <c r="P77" s="45">
        <f>O77/O68*100</f>
        <v>7.3070123747790223</v>
      </c>
    </row>
    <row r="78" spans="2:16">
      <c r="B78" s="10" t="s">
        <v>16</v>
      </c>
      <c r="C78" s="28">
        <v>248</v>
      </c>
      <c r="D78" s="12">
        <f t="shared" si="8"/>
        <v>9.9558410276997193</v>
      </c>
      <c r="E78" s="28">
        <v>316</v>
      </c>
      <c r="F78" s="12">
        <f t="shared" si="9"/>
        <v>11.045089129674938</v>
      </c>
      <c r="G78" s="46">
        <v>224</v>
      </c>
      <c r="H78" s="47">
        <f t="shared" si="10"/>
        <v>7.5778078484438431</v>
      </c>
      <c r="I78" s="48">
        <v>250</v>
      </c>
      <c r="J78" s="49">
        <f t="shared" si="11"/>
        <v>7.9719387755102042</v>
      </c>
      <c r="K78" s="11">
        <v>202</v>
      </c>
      <c r="L78" s="49">
        <f t="shared" si="12"/>
        <v>6.3883617963314361</v>
      </c>
      <c r="M78" s="50">
        <v>409</v>
      </c>
      <c r="N78" s="51">
        <f>M78/M68*100</f>
        <v>11.80715935334873</v>
      </c>
      <c r="O78" s="50">
        <v>161</v>
      </c>
      <c r="P78" s="51">
        <f>O78/O68*100</f>
        <v>4.7436652916912196</v>
      </c>
    </row>
    <row r="79" spans="2:16">
      <c r="F79" s="8"/>
    </row>
    <row r="80" spans="2:16">
      <c r="B80" s="29" t="s">
        <v>30</v>
      </c>
      <c r="F80" s="8"/>
    </row>
    <row r="81" spans="2:6">
      <c r="B81" s="52" t="s">
        <v>17</v>
      </c>
      <c r="C81" s="52"/>
      <c r="D81" s="53" t="s">
        <v>26</v>
      </c>
      <c r="E81" s="53"/>
      <c r="F81" s="53"/>
    </row>
  </sheetData>
  <mergeCells count="24">
    <mergeCell ref="B2:J2"/>
    <mergeCell ref="K65:L65"/>
    <mergeCell ref="C4:D4"/>
    <mergeCell ref="E4:F4"/>
    <mergeCell ref="I17:J17"/>
    <mergeCell ref="G4:H4"/>
    <mergeCell ref="I4:J4"/>
    <mergeCell ref="I48:J48"/>
    <mergeCell ref="K4:L4"/>
    <mergeCell ref="C17:D17"/>
    <mergeCell ref="B46:J46"/>
    <mergeCell ref="E17:F17"/>
    <mergeCell ref="G17:H17"/>
    <mergeCell ref="O65:P65"/>
    <mergeCell ref="M65:N65"/>
    <mergeCell ref="C28:D28"/>
    <mergeCell ref="G65:H65"/>
    <mergeCell ref="I65:J65"/>
    <mergeCell ref="C65:D65"/>
    <mergeCell ref="E65:F65"/>
    <mergeCell ref="C48:D48"/>
    <mergeCell ref="E48:F48"/>
    <mergeCell ref="G48:H48"/>
    <mergeCell ref="E28:F28"/>
  </mergeCells>
  <phoneticPr fontId="0" type="noConversion"/>
  <pageMargins left="0.25" right="0.25" top="0.75" bottom="0.75" header="0.3" footer="0.3"/>
  <pageSetup paperSize="9" scale="95" orientation="landscape" r:id="rId1"/>
  <headerFooter>
    <oddFooter xml:space="preserve">&amp;L&amp;"Arial,Negrita Cursiva"&amp;11Dirección Gral. de Estadísticas
Provincia de Salta&amp;R&amp;"Arial,Negrita Cursiva"&amp;11Anuario Estadístico
Año 2015 - Avance 2016
</oddFooter>
  </headerFooter>
  <rowBreaks count="1" manualBreakCount="1">
    <brk id="45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c030203</vt:lpstr>
      <vt:lpstr>'c030203'!Área_de_impresión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guillermo</cp:lastModifiedBy>
  <cp:lastPrinted>2016-08-09T11:53:05Z</cp:lastPrinted>
  <dcterms:created xsi:type="dcterms:W3CDTF">2004-11-03T04:12:51Z</dcterms:created>
  <dcterms:modified xsi:type="dcterms:W3CDTF">2016-11-08T13:19:20Z</dcterms:modified>
</cp:coreProperties>
</file>