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-3-3" sheetId="1" r:id="rId4"/>
  </sheets>
  <definedNames>
    <definedName name="_xlfn.AGGREGATE">#NAME?</definedName>
  </definedNames>
  <calcPr/>
  <extLst>
    <ext uri="GoogleSheetsCustomDataVersion2">
      <go:sheetsCustomData xmlns:go="http://customooxmlschemas.google.com/" r:id="rId5" roundtripDataChecksum="cAps7679tCk+OoZchYjcs5Df+L/pu3k/nHKskvwiz+w="/>
    </ext>
  </extLst>
</workbook>
</file>

<file path=xl/sharedStrings.xml><?xml version="1.0" encoding="utf-8"?>
<sst xmlns="http://schemas.openxmlformats.org/spreadsheetml/2006/main" count="23" uniqueCount="22">
  <si>
    <t>5.3.3_ Evolución de la existencia ganadera según tipo de ganado.</t>
  </si>
  <si>
    <t xml:space="preserve">           Provincia de Salta. Años 2019 - 2023.</t>
  </si>
  <si>
    <t>Tipo de</t>
  </si>
  <si>
    <t>Variación</t>
  </si>
  <si>
    <t>ganado</t>
  </si>
  <si>
    <t>2023(*)</t>
  </si>
  <si>
    <t>2020/2019</t>
  </si>
  <si>
    <t>2021/2020</t>
  </si>
  <si>
    <t>2022/2021</t>
  </si>
  <si>
    <t>2023/2022</t>
  </si>
  <si>
    <t>En miles de cabezas</t>
  </si>
  <si>
    <t>%</t>
  </si>
  <si>
    <t>Bovinos</t>
  </si>
  <si>
    <t>Porcino</t>
  </si>
  <si>
    <t>Ovinos</t>
  </si>
  <si>
    <t>Caprinos</t>
  </si>
  <si>
    <t>s/i</t>
  </si>
  <si>
    <t>---</t>
  </si>
  <si>
    <t>Nota:</t>
  </si>
  <si>
    <t>(*) Datos al 31/12/2023</t>
  </si>
  <si>
    <r>
      <rPr>
        <rFont val="Arial"/>
        <b/>
        <color theme="1"/>
        <sz val="8.0"/>
      </rPr>
      <t xml:space="preserve">Fuente </t>
    </r>
    <r>
      <rPr>
        <rFont val="Arial"/>
        <color theme="1"/>
        <sz val="8.0"/>
      </rPr>
      <t xml:space="preserve">: Sistema de Gestión Sanitaria/SIGSA - Dirección de Control de Gestión y Programas Especiales - </t>
    </r>
  </si>
  <si>
    <t xml:space="preserve">               Dirección Nacional de Sanidad Animal - SENASA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</si>
</sst>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5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sz val="10.0"/>
      <color theme="1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3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1" fillId="2" fontId="3" numFmtId="0" xfId="0" applyAlignment="1" applyBorder="1" applyFill="1" applyFont="1">
      <alignment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4" fillId="0" fontId="2" numFmtId="0" xfId="0" applyAlignment="1" applyBorder="1" applyFont="1">
      <alignment horizontal="center" shrinkToFit="0" vertical="center" wrapText="0"/>
    </xf>
    <xf borderId="5" fillId="0" fontId="4" numFmtId="0" xfId="0" applyBorder="1" applyFont="1"/>
    <xf borderId="6" fillId="0" fontId="4" numFmtId="0" xfId="0" applyBorder="1" applyFont="1"/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horizontal="center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9" fillId="0" fontId="1" numFmtId="0" xfId="0" applyAlignment="1" applyBorder="1" applyFont="1">
      <alignment horizontal="center" readingOrder="0" shrinkToFit="0" vertical="bottom" wrapText="0"/>
    </xf>
    <xf borderId="9" fillId="0" fontId="4" numFmtId="0" xfId="0" applyBorder="1" applyFont="1"/>
    <xf borderId="9" fillId="0" fontId="2" numFmtId="0" xfId="0" applyAlignment="1" applyBorder="1" applyFont="1">
      <alignment horizontal="center" shrinkToFit="0" vertical="bottom" wrapText="0"/>
    </xf>
    <xf borderId="0" fillId="0" fontId="1" numFmtId="3" xfId="0" applyAlignment="1" applyFont="1" applyNumberFormat="1">
      <alignment horizontal="right" shrinkToFit="0" vertical="bottom" wrapText="0"/>
    </xf>
    <xf borderId="0" fillId="0" fontId="1" numFmtId="164" xfId="0" applyAlignment="1" applyFont="1" applyNumberFormat="1">
      <alignment horizontal="right" shrinkToFit="0" vertical="bottom" wrapText="0"/>
    </xf>
    <xf borderId="10" fillId="0" fontId="1" numFmtId="0" xfId="0" applyAlignment="1" applyBorder="1" applyFont="1">
      <alignment shrinkToFit="0" vertical="bottom" wrapText="0"/>
    </xf>
    <xf borderId="10" fillId="0" fontId="1" numFmtId="3" xfId="0" applyAlignment="1" applyBorder="1" applyFont="1" applyNumberFormat="1">
      <alignment shrinkToFit="0" vertical="bottom" wrapText="0"/>
    </xf>
    <xf borderId="10" fillId="0" fontId="1" numFmtId="4" xfId="0" applyAlignment="1" applyBorder="1" applyFont="1" applyNumberFormat="1">
      <alignment horizontal="right" shrinkToFit="0" vertical="bottom" wrapText="0"/>
    </xf>
    <xf borderId="10" fillId="0" fontId="1" numFmtId="1" xfId="0" applyAlignment="1" applyBorder="1" applyFont="1" applyNumberFormat="1">
      <alignment shrinkToFit="0" vertical="bottom" wrapText="0"/>
    </xf>
    <xf borderId="10" fillId="0" fontId="1" numFmtId="164" xfId="0" applyAlignment="1" applyBorder="1" applyFont="1" applyNumberFormat="1">
      <alignment horizontal="right" shrinkToFit="0" vertical="bottom" wrapText="0"/>
    </xf>
    <xf borderId="0" fillId="0" fontId="1" numFmtId="1" xfId="0" applyAlignment="1" applyFont="1" applyNumberFormat="1">
      <alignment shrinkToFit="0" vertical="bottom" wrapText="0"/>
    </xf>
    <xf borderId="1" fillId="3" fontId="2" numFmtId="0" xfId="0" applyAlignment="1" applyBorder="1" applyFill="1" applyFont="1">
      <alignment vertical="bottom"/>
    </xf>
    <xf borderId="1" fillId="3" fontId="1" numFmtId="0" xfId="0" applyAlignment="1" applyBorder="1" applyFont="1">
      <alignment vertical="bottom"/>
    </xf>
    <xf borderId="1" fillId="2" fontId="1" numFmtId="0" xfId="0" applyAlignment="1" applyBorder="1" applyFont="1">
      <alignment horizontal="center" shrinkToFit="0" vertical="bottom" wrapText="0"/>
    </xf>
    <xf borderId="1" fillId="2" fontId="1" numFmtId="3" xfId="0" applyAlignment="1" applyBorder="1" applyFont="1" applyNumberFormat="1">
      <alignment shrinkToFit="0" vertical="bottom" wrapText="0"/>
    </xf>
    <xf borderId="1" fillId="2" fontId="1" numFmtId="10" xfId="0" applyAlignment="1" applyBorder="1" applyFont="1" applyNumberFormat="1">
      <alignment shrinkToFit="0" vertical="bottom" wrapText="0"/>
    </xf>
    <xf borderId="1" fillId="2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22.88"/>
    <col customWidth="1" min="3" max="7" width="8.75"/>
    <col customWidth="1" min="8" max="11" width="10.75"/>
    <col customWidth="1" min="12" max="12" width="11.38"/>
    <col customWidth="1" min="13" max="26" width="10.0"/>
  </cols>
  <sheetData>
    <row r="1" ht="12.75" customHeight="1">
      <c r="A1" s="1"/>
      <c r="B1" s="2"/>
      <c r="F1" s="1"/>
      <c r="G1" s="1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3"/>
      <c r="B2" s="4" t="s">
        <v>0</v>
      </c>
      <c r="C2" s="4"/>
      <c r="D2" s="4"/>
      <c r="E2" s="4"/>
      <c r="F2" s="1"/>
      <c r="G2" s="1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"/>
      <c r="B3" s="2" t="s">
        <v>1</v>
      </c>
      <c r="C3" s="1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4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3"/>
      <c r="B5" s="6" t="s">
        <v>2</v>
      </c>
      <c r="C5" s="7"/>
      <c r="D5" s="7"/>
      <c r="E5" s="7"/>
      <c r="F5" s="7"/>
      <c r="G5" s="7"/>
      <c r="H5" s="8" t="s">
        <v>3</v>
      </c>
      <c r="I5" s="9"/>
      <c r="J5" s="9"/>
      <c r="K5" s="1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3"/>
      <c r="B6" s="11" t="s">
        <v>4</v>
      </c>
      <c r="C6" s="12">
        <v>2019.0</v>
      </c>
      <c r="D6" s="12">
        <v>2020.0</v>
      </c>
      <c r="E6" s="12">
        <v>2021.0</v>
      </c>
      <c r="F6" s="12">
        <v>2022.0</v>
      </c>
      <c r="G6" s="13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3"/>
      <c r="B7" s="14"/>
      <c r="C7" s="15" t="s">
        <v>10</v>
      </c>
      <c r="D7" s="16"/>
      <c r="E7" s="16"/>
      <c r="F7" s="16"/>
      <c r="G7" s="16"/>
      <c r="H7" s="17" t="s">
        <v>11</v>
      </c>
      <c r="I7" s="16"/>
      <c r="J7" s="16"/>
      <c r="K7" s="1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4.5" customHeight="1">
      <c r="A8" s="3"/>
      <c r="B8" s="14"/>
      <c r="C8" s="14"/>
      <c r="D8" s="14"/>
      <c r="E8" s="14"/>
      <c r="F8" s="3"/>
      <c r="G8" s="3"/>
      <c r="H8" s="14"/>
      <c r="I8" s="14"/>
      <c r="J8" s="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3"/>
      <c r="B9" s="1" t="s">
        <v>12</v>
      </c>
      <c r="C9" s="18">
        <v>1395.43</v>
      </c>
      <c r="D9" s="18">
        <v>1332.633</v>
      </c>
      <c r="E9" s="18">
        <v>1077.8852499999998</v>
      </c>
      <c r="F9" s="18">
        <v>1076.948</v>
      </c>
      <c r="G9" s="18">
        <v>1130.118</v>
      </c>
      <c r="H9" s="19">
        <f t="shared" ref="H9:K9" si="1">(D9/C9-1)*100</f>
        <v>-4.500189906</v>
      </c>
      <c r="I9" s="19">
        <f t="shared" si="1"/>
        <v>-19.11612199</v>
      </c>
      <c r="J9" s="19">
        <f t="shared" si="1"/>
        <v>-0.08695266959</v>
      </c>
      <c r="K9" s="19">
        <f t="shared" si="1"/>
        <v>4.937100027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3"/>
      <c r="B10" s="1" t="s">
        <v>13</v>
      </c>
      <c r="C10" s="18">
        <v>241.547</v>
      </c>
      <c r="D10" s="18">
        <v>247.369</v>
      </c>
      <c r="E10" s="18">
        <v>232.925</v>
      </c>
      <c r="F10" s="18">
        <v>226.511</v>
      </c>
      <c r="G10" s="18">
        <v>231.65</v>
      </c>
      <c r="H10" s="19">
        <f t="shared" ref="H10:K10" si="2">(D10/C10-1)*100</f>
        <v>2.410296961</v>
      </c>
      <c r="I10" s="19">
        <f t="shared" si="2"/>
        <v>-5.839050164</v>
      </c>
      <c r="J10" s="19">
        <f t="shared" si="2"/>
        <v>-2.753676076</v>
      </c>
      <c r="K10" s="19">
        <f t="shared" si="2"/>
        <v>2.268763989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3"/>
      <c r="B11" s="1" t="s">
        <v>14</v>
      </c>
      <c r="C11" s="18">
        <f>264902/1000</f>
        <v>264.902</v>
      </c>
      <c r="D11" s="18">
        <f>257946/1000</f>
        <v>257.946</v>
      </c>
      <c r="E11" s="18">
        <f>231488/1000</f>
        <v>231.488</v>
      </c>
      <c r="F11" s="18">
        <f>219316/1000</f>
        <v>219.316</v>
      </c>
      <c r="G11" s="18">
        <f>218494/1000</f>
        <v>218.494</v>
      </c>
      <c r="H11" s="19">
        <f t="shared" ref="H11:K11" si="3">(D11/C11-1)*100</f>
        <v>-2.625876739</v>
      </c>
      <c r="I11" s="19">
        <f t="shared" si="3"/>
        <v>-10.25718561</v>
      </c>
      <c r="J11" s="19">
        <f t="shared" si="3"/>
        <v>-5.25815593</v>
      </c>
      <c r="K11" s="19">
        <f t="shared" si="3"/>
        <v>-0.3748016561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3"/>
      <c r="B12" s="20" t="s">
        <v>15</v>
      </c>
      <c r="C12" s="21">
        <f>346452/1000</f>
        <v>346.452</v>
      </c>
      <c r="D12" s="21">
        <f>338832/1000</f>
        <v>338.832</v>
      </c>
      <c r="E12" s="22" t="s">
        <v>16</v>
      </c>
      <c r="F12" s="21">
        <f>224511/1000</f>
        <v>224.511</v>
      </c>
      <c r="G12" s="23">
        <f>323884/1000</f>
        <v>323.884</v>
      </c>
      <c r="H12" s="24">
        <f>(D12/C12-1)*100</f>
        <v>-2.199438883</v>
      </c>
      <c r="I12" s="24" t="s">
        <v>17</v>
      </c>
      <c r="J12" s="24" t="s">
        <v>17</v>
      </c>
      <c r="K12" s="24">
        <f>(G12/F12-1)*100</f>
        <v>44.2619738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4.5" customHeight="1">
      <c r="A13" s="3"/>
      <c r="B13" s="1"/>
      <c r="C13" s="25"/>
      <c r="D13" s="25"/>
      <c r="E13" s="25"/>
      <c r="F13" s="25"/>
      <c r="G13" s="25"/>
      <c r="H13" s="1"/>
      <c r="I13" s="1"/>
      <c r="J13" s="1"/>
      <c r="K13" s="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3"/>
      <c r="B14" s="26" t="s">
        <v>18</v>
      </c>
      <c r="C14" s="1"/>
      <c r="D14" s="1"/>
      <c r="E14" s="1"/>
      <c r="F14" s="1"/>
      <c r="G14" s="1"/>
      <c r="H14" s="1"/>
      <c r="I14" s="1"/>
      <c r="J14" s="1"/>
      <c r="K14" s="5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3"/>
      <c r="B15" s="27" t="s">
        <v>19</v>
      </c>
      <c r="C15" s="1"/>
      <c r="D15" s="1"/>
      <c r="E15" s="1"/>
      <c r="F15" s="1"/>
      <c r="G15" s="1"/>
      <c r="H15" s="1"/>
      <c r="I15" s="1"/>
      <c r="J15" s="1"/>
      <c r="K15" s="5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"/>
      <c r="B16" s="27" t="s">
        <v>20</v>
      </c>
      <c r="C16" s="1"/>
      <c r="D16" s="1"/>
      <c r="E16" s="1"/>
      <c r="F16" s="1"/>
      <c r="G16" s="1"/>
      <c r="H16" s="1"/>
      <c r="I16" s="1"/>
      <c r="J16" s="1"/>
      <c r="K16" s="5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"/>
      <c r="B17" s="27" t="s">
        <v>21</v>
      </c>
      <c r="C17" s="3"/>
      <c r="D17" s="1"/>
      <c r="E17" s="1"/>
      <c r="F17" s="1"/>
      <c r="G17" s="1"/>
      <c r="H17" s="1"/>
      <c r="I17" s="1"/>
      <c r="J17" s="1"/>
      <c r="K17" s="5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"/>
      <c r="B18" s="28"/>
      <c r="C18" s="29"/>
      <c r="D18" s="29"/>
      <c r="E18" s="29"/>
      <c r="F18" s="30"/>
      <c r="G18" s="30"/>
      <c r="H18" s="30"/>
      <c r="I18" s="30"/>
      <c r="J18" s="5"/>
      <c r="K18" s="5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"/>
      <c r="B19" s="28"/>
      <c r="C19" s="29"/>
      <c r="D19" s="29"/>
      <c r="E19" s="29"/>
      <c r="F19" s="30"/>
      <c r="G19" s="30"/>
      <c r="H19" s="30"/>
      <c r="I19" s="30"/>
      <c r="J19" s="5"/>
      <c r="K19" s="5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"/>
      <c r="B21" s="31"/>
      <c r="C21" s="31"/>
      <c r="D21" s="31"/>
      <c r="E21" s="31"/>
      <c r="F21" s="31"/>
      <c r="G21" s="31"/>
      <c r="H21" s="31"/>
      <c r="I21" s="5"/>
      <c r="J21" s="5"/>
      <c r="K21" s="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4">
    <mergeCell ref="B1:E1"/>
    <mergeCell ref="H5:K5"/>
    <mergeCell ref="C7:G7"/>
    <mergeCell ref="H7:K7"/>
  </mergeCells>
  <printOptions/>
  <pageMargins bottom="0.75" footer="0.0" header="0.0" left="0.7" right="0.7" top="0.75"/>
  <pageSetup orientation="landscape"/>
  <headerFooter>
    <oddFooter>&amp;LDirección Gral. de Estadísticas y Censo Provincia de Salta&amp;RAnuario Estadístico 2023-Avance 2024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2000-05-26T13:30:28Z</dcterms:created>
  <dc:creator/>
</cp:coreProperties>
</file>